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kiirja/Dropbox (MIT)/2020/VPR/Ramp Up Phase 2/"/>
    </mc:Choice>
  </mc:AlternateContent>
  <xr:revisionPtr revIDLastSave="0" documentId="8_{D429381F-47B1-2E46-BBD6-BBC8548B4DA5}" xr6:coauthVersionLast="36" xr6:coauthVersionMax="36" xr10:uidLastSave="{00000000-0000-0000-0000-000000000000}"/>
  <bookViews>
    <workbookView xWindow="400" yWindow="620" windowWidth="28720" windowHeight="16660" xr2:uid="{00000000-000D-0000-FFFF-FFFF00000000}"/>
  </bookViews>
  <sheets>
    <sheet name="RR2 PI Exercise B" sheetId="1" r:id="rId1"/>
    <sheet name="List of Core Facilities" sheetId="3" r:id="rId2"/>
    <sheet name="Dropdowns" sheetId="2" state="hidden" r:id="rId3"/>
  </sheets>
  <calcPr calcId="181029"/>
</workbook>
</file>

<file path=xl/calcChain.xml><?xml version="1.0" encoding="utf-8"?>
<calcChain xmlns="http://schemas.openxmlformats.org/spreadsheetml/2006/main">
  <c r="F5" i="1" l="1"/>
  <c r="E5" i="1"/>
  <c r="B16" i="1" l="1"/>
  <c r="B17" i="1" s="1"/>
  <c r="B10" i="1"/>
  <c r="B11" i="1" l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 l="1"/>
  <c r="L5" i="1" s="1"/>
  <c r="L144" i="1" l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6" i="1" l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B18" i="1" l="1"/>
  <c r="A19" i="1" s="1"/>
  <c r="B12" i="1"/>
  <c r="A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Nicholas Roy</author>
    <author>Leny Gocheva</author>
  </authors>
  <commentList>
    <comment ref="J3" authorId="0" shapeId="0" xr:uid="{8CE9FD65-0D34-B244-AB99-B712CE18F7E4}">
      <text>
        <r>
          <rPr>
            <sz val="10"/>
            <color rgb="FF000000"/>
            <rFont val="Tahoma"/>
            <family val="2"/>
          </rPr>
          <t>This turns to Yes only if this person is logged as your responsibility, if they are willing to return to campus, and if they need access to campus (columns G, H and I must all be True.)</t>
        </r>
      </text>
    </comment>
    <comment ref="M3" authorId="1" shapeId="0" xr:uid="{0E327111-2852-B14A-AE76-4F9280ADB113}">
      <text>
        <r>
          <rPr>
            <sz val="10"/>
            <color rgb="FF000000"/>
            <rFont val="Tahoma"/>
            <family val="2"/>
          </rPr>
          <t xml:space="preserve">If a person uses multiple modes of transportation, enter the one that puts them in contact with the most people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A12" authorId="1" shapeId="0" xr:uid="{3E031735-A881-1949-BF7C-BBBC78EFC574}">
      <text>
        <r>
          <rPr>
            <sz val="10"/>
            <color rgb="FF000000"/>
            <rFont val="Tahoma"/>
            <family val="2"/>
          </rPr>
          <t xml:space="preserve">This value gets calculated automatically from the information in columns K and L
</t>
        </r>
      </text>
    </comment>
    <comment ref="A18" authorId="1" shapeId="0" xr:uid="{3C438133-6D66-204C-8750-DF99CBD19007}">
      <text>
        <r>
          <rPr>
            <sz val="10"/>
            <color rgb="FF000000"/>
            <rFont val="Tahoma"/>
            <family val="2"/>
          </rPr>
          <t xml:space="preserve">This value gets calculated automatically from the information in columns K and L
</t>
        </r>
      </text>
    </comment>
  </commentList>
</comments>
</file>

<file path=xl/sharedStrings.xml><?xml version="1.0" encoding="utf-8"?>
<sst xmlns="http://schemas.openxmlformats.org/spreadsheetml/2006/main" count="732" uniqueCount="715">
  <si>
    <t>(Typically only primary building needed)</t>
  </si>
  <si>
    <t>Monday</t>
  </si>
  <si>
    <t>Tuesday</t>
  </si>
  <si>
    <t>Wednesday</t>
  </si>
  <si>
    <t>Thursday</t>
  </si>
  <si>
    <t>Friday</t>
  </si>
  <si>
    <t>Saturday</t>
  </si>
  <si>
    <t>Sunday</t>
  </si>
  <si>
    <t>Most important to this person’s work</t>
  </si>
  <si>
    <t>Least important to this person’s work</t>
  </si>
  <si>
    <t>Primary Building</t>
  </si>
  <si>
    <t>Other Building</t>
  </si>
  <si>
    <t>start</t>
  </si>
  <si>
    <t>end</t>
  </si>
  <si>
    <t>Core 1</t>
  </si>
  <si>
    <t>Core 2</t>
  </si>
  <si>
    <t>Core 3</t>
  </si>
  <si>
    <t>Core 4</t>
  </si>
  <si>
    <t>Core 5</t>
  </si>
  <si>
    <t>Core 6</t>
  </si>
  <si>
    <t>Core 7</t>
  </si>
  <si>
    <t>PI:</t>
  </si>
  <si>
    <t>Walk</t>
  </si>
  <si>
    <t>DCM: Bldg 46 small animal</t>
  </si>
  <si>
    <t>Drive own vehicle</t>
  </si>
  <si>
    <t>persons</t>
  </si>
  <si>
    <t>hours per week</t>
  </si>
  <si>
    <t>Bike</t>
  </si>
  <si>
    <t>MBTA</t>
  </si>
  <si>
    <t>Taxi/Uber/Lyft</t>
  </si>
  <si>
    <t>DCM: Bldg 68 South</t>
  </si>
  <si>
    <t>Table 1</t>
  </si>
  <si>
    <t>DLCs</t>
  </si>
  <si>
    <t>Buildings</t>
  </si>
  <si>
    <t>Cores</t>
  </si>
  <si>
    <t>Transport methods</t>
  </si>
  <si>
    <t>Times</t>
  </si>
  <si>
    <t>Workspace</t>
  </si>
  <si>
    <t>other</t>
  </si>
  <si>
    <t>BIO/BE/CEHS/KI: Bioinformatics/BioIT Core Facility</t>
  </si>
  <si>
    <t>CEHS: Bioimaging and Chemical Analysis</t>
  </si>
  <si>
    <t>CHEM: Instrumentation Facility (DCIF)</t>
  </si>
  <si>
    <t>CHEM: Single Crystal X-Ray Facility</t>
  </si>
  <si>
    <t>DCM: Bldg 76 vivarium</t>
  </si>
  <si>
    <t>DCM: Bldg 46 NHP</t>
  </si>
  <si>
    <t>DCM: Bldg 46 transgenic</t>
  </si>
  <si>
    <t>DCM: Bldg 68 North</t>
  </si>
  <si>
    <t>DCM: Bldg E25</t>
  </si>
  <si>
    <t>DCM: Bldg 56</t>
  </si>
  <si>
    <t>DCM: Bldg E17-E18</t>
  </si>
  <si>
    <t>EAPS: Electron Microprobe Facility</t>
  </si>
  <si>
    <t>ISN: Facility Service Center</t>
  </si>
  <si>
    <t>varies</t>
  </si>
  <si>
    <t>KI: Biopolymers &amp; Proteomics</t>
  </si>
  <si>
    <t>KI: Flow Cytometry</t>
  </si>
  <si>
    <t>KI: Nanowell Cytometry</t>
  </si>
  <si>
    <t>KI: Histology</t>
  </si>
  <si>
    <t>KI: High Throughput Sciences</t>
  </si>
  <si>
    <t>KI: Microscopy</t>
  </si>
  <si>
    <t>KI: Preclinical Imaging &amp; Testing</t>
  </si>
  <si>
    <t>KI: Zebrafish</t>
  </si>
  <si>
    <t>KI: Nanotechnology Materials</t>
  </si>
  <si>
    <t>14E</t>
  </si>
  <si>
    <t>NRL: Nuclear Reactor</t>
  </si>
  <si>
    <t>14N</t>
  </si>
  <si>
    <t>14S</t>
  </si>
  <si>
    <t>14W</t>
  </si>
  <si>
    <t>6B</t>
  </si>
  <si>
    <t>6C</t>
  </si>
  <si>
    <t>MSE: Nanomechanical Technology Facility</t>
  </si>
  <si>
    <t>7A</t>
  </si>
  <si>
    <t>MSE: Physical Metallurgy Laboratory Facility</t>
  </si>
  <si>
    <t>E14</t>
  </si>
  <si>
    <t>MSE: Scanning Electron Microscope</t>
  </si>
  <si>
    <t>E15</t>
  </si>
  <si>
    <t>E17</t>
  </si>
  <si>
    <t>E18</t>
  </si>
  <si>
    <t>MRL: Materials Analysis (Surface, Thermal, and Optical)</t>
  </si>
  <si>
    <t>E19</t>
  </si>
  <si>
    <t>E25</t>
  </si>
  <si>
    <t>MRL: Electron Microscopy</t>
  </si>
  <si>
    <t>E40</t>
  </si>
  <si>
    <t>MRL: X-ray Diffraction</t>
  </si>
  <si>
    <t>E51</t>
  </si>
  <si>
    <t>E52</t>
  </si>
  <si>
    <t>E53</t>
  </si>
  <si>
    <t>E60</t>
  </si>
  <si>
    <t>E62</t>
  </si>
  <si>
    <t>N10</t>
  </si>
  <si>
    <t>N16</t>
  </si>
  <si>
    <t>N16A</t>
  </si>
  <si>
    <t>N16B</t>
  </si>
  <si>
    <t>N16C</t>
  </si>
  <si>
    <t>N50</t>
  </si>
  <si>
    <t>N51</t>
  </si>
  <si>
    <t>N52</t>
  </si>
  <si>
    <t>N57</t>
  </si>
  <si>
    <t>N9</t>
  </si>
  <si>
    <t>NE18</t>
  </si>
  <si>
    <t>NE36</t>
  </si>
  <si>
    <t>NE45</t>
  </si>
  <si>
    <t>NE46</t>
  </si>
  <si>
    <t>NE47</t>
  </si>
  <si>
    <t>NE48</t>
  </si>
  <si>
    <t>NE49</t>
  </si>
  <si>
    <t>NE83</t>
  </si>
  <si>
    <t>NW10</t>
  </si>
  <si>
    <t>NW12</t>
  </si>
  <si>
    <t>NW12A</t>
  </si>
  <si>
    <t>NW13</t>
  </si>
  <si>
    <t>NW14</t>
  </si>
  <si>
    <t>NW15</t>
  </si>
  <si>
    <t>NW16</t>
  </si>
  <si>
    <t>NW17</t>
  </si>
  <si>
    <t>NW20</t>
  </si>
  <si>
    <t>NW21</t>
  </si>
  <si>
    <t>NW22</t>
  </si>
  <si>
    <t>NW98</t>
  </si>
  <si>
    <t>W97</t>
  </si>
  <si>
    <t>Clinical Research Center (D_CLINRES)</t>
  </si>
  <si>
    <t>Center for Materials Science &amp; Engineering (D_CMSE)</t>
  </si>
  <si>
    <t>Division Of Comparative Medicine (D_COMPMED)</t>
  </si>
  <si>
    <t>Francis Bitter Magnet Laboratory (D_MAGLAB)</t>
  </si>
  <si>
    <t>Center for Environmental Health Sciences (D_CEHS)</t>
  </si>
  <si>
    <t>Vice President for Resource Development (D_RESDEV)</t>
  </si>
  <si>
    <t>Libraries (D_LIBRARIES)</t>
  </si>
  <si>
    <t>Harvard-MIT Health Sciences &amp; Technology (D_HST)</t>
  </si>
  <si>
    <t>Dean Of The Grad School Office (D_DEANGRAD)</t>
  </si>
  <si>
    <t>Haystack Observatory (D_HAYSTACK)</t>
  </si>
  <si>
    <t>Brain &amp; Cognitive Sciences (D_B&amp;CS)</t>
  </si>
  <si>
    <t>Mathematics (D_MATHS)</t>
  </si>
  <si>
    <t>Dean Of Science (D_DEANSCI)</t>
  </si>
  <si>
    <t>Center for Advanced Educational Services (D_CAES)</t>
  </si>
  <si>
    <t>Center for International Studies (D_CIS)</t>
  </si>
  <si>
    <t>Dean of Humanities &amp; Social Sciences (D_DHSS)</t>
  </si>
  <si>
    <t>Economics (D_ECO)</t>
  </si>
  <si>
    <t>Foreign Languages &amp; Literature (D_FLL)</t>
  </si>
  <si>
    <t>History (D_HISTORY)</t>
  </si>
  <si>
    <t>Linguistics &amp; Philosophy (D_L&amp;P)</t>
  </si>
  <si>
    <t>Literature (D_LIT)</t>
  </si>
  <si>
    <t>Music &amp; Theater Arts (D_MTA)</t>
  </si>
  <si>
    <t>Political Science (D_POLSCI)</t>
  </si>
  <si>
    <t>Program In Science, Technology &amp; Society (D_STS)</t>
  </si>
  <si>
    <t>Anthropology (D_ANTHRO)</t>
  </si>
  <si>
    <t>Bates Accelerator (D_BATES)</t>
  </si>
  <si>
    <t>Kavli Institute for Astrophysics &amp; Space Research (D_CSR)</t>
  </si>
  <si>
    <t>Experimental Study Group (D_ESG)</t>
  </si>
  <si>
    <t>Laboratory for Nuclear Science (D_LNS)</t>
  </si>
  <si>
    <t>Physics (D_PHYSICS)</t>
  </si>
  <si>
    <t>Spectroscopy Laboratory (D_SPEC)</t>
  </si>
  <si>
    <t>Center for Real Estate (D_CRE)</t>
  </si>
  <si>
    <t>Dean of Architecture (D_DEANARCH)</t>
  </si>
  <si>
    <t>Department of Facilities (D_FACILITIES)</t>
  </si>
  <si>
    <t>Urban Studies &amp; Planning (D_DUSP)</t>
  </si>
  <si>
    <t>Biotechnology Process Engineering Center (D_BPEC)</t>
  </si>
  <si>
    <t>Procurement Office (D_PROCURE)</t>
  </si>
  <si>
    <t>Research Lab Of Electronics (D_RLE)</t>
  </si>
  <si>
    <t>Biology (D_BIOLOGY)</t>
  </si>
  <si>
    <t>Architecture (D_ARCH)</t>
  </si>
  <si>
    <t>OSATT - Techology Licensing Office (D_TLO)</t>
  </si>
  <si>
    <t>Property Office (D_PROPERTY)</t>
  </si>
  <si>
    <t>Center for Innovation in Product Development (D_CIPD)</t>
  </si>
  <si>
    <t>Industrial Performance Center (D_IPC)</t>
  </si>
  <si>
    <t>Laboratory for Information &amp; Decision Systems (D_LIDS)</t>
  </si>
  <si>
    <t>Nuclear Science and Engineering (D_NUCENG)</t>
  </si>
  <si>
    <t>Systems Design &amp; Management (D_SDM)</t>
  </si>
  <si>
    <t>Technology &amp; Policy Program (D_TPP)</t>
  </si>
  <si>
    <t>Audiovisual Services (D_AVS)</t>
  </si>
  <si>
    <t>Audit Division (D_AUDIT)</t>
  </si>
  <si>
    <t>MIT Police (D_POLICE)</t>
  </si>
  <si>
    <t>Copy Technology Center (D_COPYTECH)</t>
  </si>
  <si>
    <t>Endicott House (D_ENDICOTT)</t>
  </si>
  <si>
    <t>Lincoln Fiscal Office (D_LFO)</t>
  </si>
  <si>
    <t>Office of Budget &amp; Financial Planning (D_OBFP)</t>
  </si>
  <si>
    <t>Office of Sponsored Programs (D_OSP)</t>
  </si>
  <si>
    <t>Gray House (D_GRAY)</t>
  </si>
  <si>
    <t>Concourse (D_CONCOURSE)</t>
  </si>
  <si>
    <t>Dean of Engineering (D_DOE)</t>
  </si>
  <si>
    <t>ECSEL (D_ECSEL)</t>
  </si>
  <si>
    <t>Engineering Internship Program (D_EIP)</t>
  </si>
  <si>
    <t>Minority Intro to Engineering &amp; Science Program (D_MITES)</t>
  </si>
  <si>
    <t>Engineering Systems Division (D_ENGSYS)</t>
  </si>
  <si>
    <t>Electrical Engineering &amp; Computer Science (D_EECS)</t>
  </si>
  <si>
    <t>Nuclear Reactor Laboratory (D_NRL)</t>
  </si>
  <si>
    <t>Plasma Sciences &amp; Fusion Center (D_PSFC)</t>
  </si>
  <si>
    <t>Sloan School of Management (D_SLOAN)</t>
  </si>
  <si>
    <t>Human Resources Department (D_HR)</t>
  </si>
  <si>
    <t>MIT Medical Department (D_MEDICAL)</t>
  </si>
  <si>
    <t>Technology &amp; Development Program (D_TDP)</t>
  </si>
  <si>
    <t>Vice President for Research (D_VPRESOFF)</t>
  </si>
  <si>
    <t>Whitaker College (D_WHIT)</t>
  </si>
  <si>
    <t>Integrated Studies Program (D_ISP)</t>
  </si>
  <si>
    <t>Lab for Electromagnetic &amp; Electrical Systems (D_LEES)</t>
  </si>
  <si>
    <t>Central Fellowships (D_CFELLOWS)</t>
  </si>
  <si>
    <t>Civil &amp; Environmental Engineering (D_CEE)</t>
  </si>
  <si>
    <t>Materials Processing Center (D_MPC)</t>
  </si>
  <si>
    <t>Microsystems Technology Laboratory (D_MTL)</t>
  </si>
  <si>
    <t>Singapore/MIT Alliance (D_SMA)</t>
  </si>
  <si>
    <t>Media Lab (D_MEDIA)</t>
  </si>
  <si>
    <t>Media Arts &amp; Sciences Program (D_MAS)</t>
  </si>
  <si>
    <t>Council on Primary and Secondary Education (D_CPSE)</t>
  </si>
  <si>
    <t>Provost's Office (D_PROVOST)</t>
  </si>
  <si>
    <t>Office of President / Chairman (D_PRESIDENT)</t>
  </si>
  <si>
    <t>MIT Museum (D_MUSEUM)</t>
  </si>
  <si>
    <t>List Visual Arts Center (D_LVA)</t>
  </si>
  <si>
    <t>Office of The Arts (D_ARTS)</t>
  </si>
  <si>
    <t>Chemistry (D_CHEM)</t>
  </si>
  <si>
    <t>Earth, Atmospheric &amp; Planetary Sciences (D_EAPS)</t>
  </si>
  <si>
    <t>Executive Vice President's Office (D_EXECVP)</t>
  </si>
  <si>
    <t>Project I-Campus (D_ICAMPUS)</t>
  </si>
  <si>
    <t>Parking and Transportation (D_PARKING)</t>
  </si>
  <si>
    <t>Intellectual Property Counsel (D_IPCOUNSEL)</t>
  </si>
  <si>
    <t>Credit Union (D_CREDITUNION)</t>
  </si>
  <si>
    <t>MIT Press (D_PRESS)</t>
  </si>
  <si>
    <t>Dean of Engineering Program in Writing (D_PIW)</t>
  </si>
  <si>
    <t>Chancellor's Office (D_CHANCELLOR)</t>
  </si>
  <si>
    <t>Archaeology (D_ARCHAE)</t>
  </si>
  <si>
    <t>Center for Biomedical Engineering (D_CBE)</t>
  </si>
  <si>
    <t>Chemical Engineering (D_CHEME)</t>
  </si>
  <si>
    <t>Dept Material Science and Engineering (D_DMSE)</t>
  </si>
  <si>
    <t>Academic Services (D_ACAD)</t>
  </si>
  <si>
    <t>Admissions (D_ADM)</t>
  </si>
  <si>
    <t>Career Serv &amp; Pre-Prof Advising (D_CSPA)</t>
  </si>
  <si>
    <t>DUE HQ (D_DUE:HQ)</t>
  </si>
  <si>
    <t>Office of Minority Education (D_OME)</t>
  </si>
  <si>
    <t>Registrar (D_REG)</t>
  </si>
  <si>
    <t>ROTC Aerospace Studies (D_ROTC_AERO)</t>
  </si>
  <si>
    <t>ROTC Military Science (D_ROTC_MIL)</t>
  </si>
  <si>
    <t>ROTC Naval Science (D_ROTC_NAVAL)</t>
  </si>
  <si>
    <t>Alumni Association (D_ALUM)</t>
  </si>
  <si>
    <t>Environment, Health and Safety Office (D_EHSO)</t>
  </si>
  <si>
    <t>Campus Activities Complex (D_CAC)</t>
  </si>
  <si>
    <t>Chaplains (D_CHAPLAINS)</t>
  </si>
  <si>
    <t>Dean for Student Life - Headquarters (D_DSL:HQ)</t>
  </si>
  <si>
    <t>MIT Card Office (D_MITCARD)</t>
  </si>
  <si>
    <t>Student Financial Services (D_SFS)</t>
  </si>
  <si>
    <t>Technology Review (D_TECHREVIEW)</t>
  </si>
  <si>
    <t>Wallace Observatory (D_WALLACE)</t>
  </si>
  <si>
    <t>McGovern Institute for Brain Research (D_MCGOVERN)</t>
  </si>
  <si>
    <t>Open Courseware (D_OCW)</t>
  </si>
  <si>
    <t>MIT Energy Initiative (D_LFEE)</t>
  </si>
  <si>
    <t>Undergrad Practice Op Prog (D_UPOP)</t>
  </si>
  <si>
    <t>Enterprise Services (D_ENTSRVCS)</t>
  </si>
  <si>
    <t>Cambridge-MIT Institute (D_CMI)</t>
  </si>
  <si>
    <t>Student Services Information Technology (D_SSIT)</t>
  </si>
  <si>
    <t>Lemelson-MIT Project (D_LEMELSON)</t>
  </si>
  <si>
    <t>Teaching and Learning Lab (D_TLL)</t>
  </si>
  <si>
    <t>HP-MIT Alliance (D_HPMIT)</t>
  </si>
  <si>
    <t>Edgerton Center (D_EDGERTON)</t>
  </si>
  <si>
    <t>Deshpande Center for Technological Innovation (D_DCTI)</t>
  </si>
  <si>
    <t>Institute for Soldier Nanotechnologies (D_ISN)</t>
  </si>
  <si>
    <t>Dept of Athletics, Phys Ed, &amp; Recreation (D_ATHLETICS)</t>
  </si>
  <si>
    <t>Biological Engineering (D_BIOENG)</t>
  </si>
  <si>
    <t>Advanced Study Program (D_ASP)</t>
  </si>
  <si>
    <t>Tech. Innovation and Entrepreneurship (D_TIE)</t>
  </si>
  <si>
    <t>Lincoln Laboratory (D_LINCOLN)</t>
  </si>
  <si>
    <t>Housing and Residential Services (D_HOUSING)</t>
  </si>
  <si>
    <t>Student Organizations (D_STUDORG)</t>
  </si>
  <si>
    <t>Center for Transportation &amp; Logistics (D_CTL)</t>
  </si>
  <si>
    <t>Aeronautics and Astronautics (D_AEROASTRO)</t>
  </si>
  <si>
    <t>Computational and Systems Biology (D_CSBI)</t>
  </si>
  <si>
    <t>Professional Education Programs (D_PEP)</t>
  </si>
  <si>
    <t>Benefits Administration (D_BA)</t>
  </si>
  <si>
    <t>Campus Dining (D_DINING)</t>
  </si>
  <si>
    <t>Computer Sciences and Artificial Intelligence Lab (D_CSAIL)</t>
  </si>
  <si>
    <t>The Broad Institute (D_BROAD)</t>
  </si>
  <si>
    <t>Information Services and Technology (D_IS&amp;T)</t>
  </si>
  <si>
    <t>Draper Laboratories (D_DRAPER)</t>
  </si>
  <si>
    <t>Whitehead Institute (D_WHITEHEAD)</t>
  </si>
  <si>
    <t>Dibner Institute (D_DIBNER)</t>
  </si>
  <si>
    <t>Institute Professors (D_INST_PROF)</t>
  </si>
  <si>
    <t>Student Development (D_STUDDEV)</t>
  </si>
  <si>
    <t>BP-MIT Program (D_BPMIT)</t>
  </si>
  <si>
    <t>D-LAB (D_D-LAB)</t>
  </si>
  <si>
    <t>OFFICE OF VICE PRESIDENT FOR COMMUNICATIONS (D_OVPC)</t>
  </si>
  <si>
    <t>Earth Systems Initiative (D_ESI)</t>
  </si>
  <si>
    <t>Program in Polymer Sciences &amp; Technology (D_PPST)</t>
  </si>
  <si>
    <t>Singapore-MIT Alliance for Res &amp; Tech (D_SMART)</t>
  </si>
  <si>
    <t>Gordon Leadership Program (D_GLP)</t>
  </si>
  <si>
    <t>Center for Biomedical Innovation (D_CBI)</t>
  </si>
  <si>
    <t>Broad Chemical Biology (D_BROAD:CB)</t>
  </si>
  <si>
    <t>Mechanical Engineering (D_MECHE)</t>
  </si>
  <si>
    <t>Office of Major Agreements (D_OMA)</t>
  </si>
  <si>
    <t>VPR - LINCOLN LAB (D_VPRLL)</t>
  </si>
  <si>
    <t>Center for Global Change Science (D_CGCS)</t>
  </si>
  <si>
    <t>Faculty &amp; Curriculum Support (D_OFS)</t>
  </si>
  <si>
    <t>Tuition Fees and Related Revenues (D_REVENUES)</t>
  </si>
  <si>
    <t>Terrascope (D_TERRASCOPE)</t>
  </si>
  <si>
    <t>Office of First Year Advising &amp; Programs (D_UAAP)</t>
  </si>
  <si>
    <t>Howard Hughes Medical Institute (D_HHMI)</t>
  </si>
  <si>
    <t>Leadership Development (D_LEADDEV)</t>
  </si>
  <si>
    <t>Picower Institute for Learning &amp; Memory (D_PILM)</t>
  </si>
  <si>
    <t>Picower Institute for Learning and Memory (D_PCLM)</t>
  </si>
  <si>
    <t>Office of Study Abroad (D_OSA)</t>
  </si>
  <si>
    <t>Office of Education, Innovation and Technology (D_OEIT)</t>
  </si>
  <si>
    <t>Institutions where students are cross-registered (D_CROSS_REG)</t>
  </si>
  <si>
    <t>UNDESIGNATED SOPHOMORE (D_STUDENT_UND)</t>
  </si>
  <si>
    <t>Undefined - no DLC (D_UNDEF)</t>
  </si>
  <si>
    <t>MIT-Portugal Program (D_PORTUGAL)</t>
  </si>
  <si>
    <t>Institute Related (D_INST_RELATED)</t>
  </si>
  <si>
    <t>Long term disability (D_LONGTERM_DIS)</t>
  </si>
  <si>
    <t>Payroll - other payments (D_OTHER_PAYMENT)</t>
  </si>
  <si>
    <t>Administrative Services Org. Headquarters (D_ASO:HQ)</t>
  </si>
  <si>
    <t>International Innovation Initiative (D_III)</t>
  </si>
  <si>
    <t>MIT Investment Management Company (D_MITIMCO)</t>
  </si>
  <si>
    <t>Office of Experiential Learning (D_OEL)</t>
  </si>
  <si>
    <t>Consortium on Financing Higher Education (D_COFHE)</t>
  </si>
  <si>
    <t>Architecture Department Heads (D_ARCH_DEPTHEAD)</t>
  </si>
  <si>
    <t>Office of the Corporate Chairman (D_CORP_CHAIR)</t>
  </si>
  <si>
    <t>VP and Secretary of the Corporation (D_VP_SEC_CORP)</t>
  </si>
  <si>
    <t>Controller &amp; Accounting Services (D_CAS)</t>
  </si>
  <si>
    <t>Travel office (D_TRAVEL)</t>
  </si>
  <si>
    <t>VP Finance HR (D_VPFINHR)</t>
  </si>
  <si>
    <t>VP Finance Institute Related (D_VPFINIR)</t>
  </si>
  <si>
    <t>VP Finance Senior Director (D_VPFINSD)</t>
  </si>
  <si>
    <t>Vice President for Finance (D_VPFINANCE)</t>
  </si>
  <si>
    <t>Broad Affiliations (D_BROADAFF)</t>
  </si>
  <si>
    <t>Koch Institute for Integrative Cancer Research (D_KI)</t>
  </si>
  <si>
    <t>Budget, Finance &amp; Treasury (D_BF&amp;T)</t>
  </si>
  <si>
    <t>Forum for the Future of Higher Education (D_FFHE)</t>
  </si>
  <si>
    <t>Other budgeted expenses (D_OTHER_EXPENSE)</t>
  </si>
  <si>
    <t>President Emeritus (D_PRES_EMERITUS)</t>
  </si>
  <si>
    <t>Humanities and Social Sciences Department Heads (D_HUM_DEPTHEAD)</t>
  </si>
  <si>
    <t>School of Science Department Heads (D_SCI_DEPTHEAD)</t>
  </si>
  <si>
    <t>Senior Associate Dean of Students (D_SR_DEAN_STDNT)</t>
  </si>
  <si>
    <t>VP for Research Department Heads (D_VPRES_DEPTHD)</t>
  </si>
  <si>
    <t>Center for Advanced Visual Studies (D_CAVS)</t>
  </si>
  <si>
    <t>Defunct units (D_DEFUNCT)</t>
  </si>
  <si>
    <t>Family Resource Center (D_FAMILY_RESCTR)</t>
  </si>
  <si>
    <t>Student Support Services (D_SSS)</t>
  </si>
  <si>
    <t>Program in Art Culture &amp; Technology (D_ACT)</t>
  </si>
  <si>
    <t>Department of Athletics (D_DAPER)</t>
  </si>
  <si>
    <t>Sourcing (D_SOURCING)</t>
  </si>
  <si>
    <t>Central Professorships (D_CENTRAL_PROF)</t>
  </si>
  <si>
    <t>ROTC area (D_ROTC)</t>
  </si>
  <si>
    <t>MIT-SUTD Collaboration (D_SUTD)</t>
  </si>
  <si>
    <t>Mass Green High Performance Computing (D_MGHPCC)</t>
  </si>
  <si>
    <t>Masdar Institute (D_MASDAR)</t>
  </si>
  <si>
    <t>Skolkovo (D_SKOLKOVO)</t>
  </si>
  <si>
    <t>Simons Center for the Social Brain (D_SCSB)</t>
  </si>
  <si>
    <t>Leaders for Global Operations (D_LGO)</t>
  </si>
  <si>
    <t>Open Learning Enterpirse (D_OLE)</t>
  </si>
  <si>
    <t>Institute for Medical Engineering and Science (D_IMES)</t>
  </si>
  <si>
    <t>EDX (D_EDX)</t>
  </si>
  <si>
    <t>Lab Directors &amp; Department Admin (D_LDDA)</t>
  </si>
  <si>
    <t>Facilities Building Core (hallways, stairs, etc.) (D_DOF_CORE)</t>
  </si>
  <si>
    <t>Facilities Provost Reserved (D_DOF_RESERVE)</t>
  </si>
  <si>
    <t>Facilities Residences (D_DOF_RESIDENCE)</t>
  </si>
  <si>
    <t>Comparative Media Studies/Writing (D_CMS)</t>
  </si>
  <si>
    <t>Digital Learning (D_DL)</t>
  </si>
  <si>
    <t>MIT ON-LINE LEARNING (D_MITX)</t>
  </si>
  <si>
    <t>CENTER FOR ADVANCED URBANISM (D_CAU)</t>
  </si>
  <si>
    <t>OFFICE OF SUSTAINABILITY (D_SUST)</t>
  </si>
  <si>
    <t>Campus Planning (D_CAMPLAN)</t>
  </si>
  <si>
    <t>OSATT - Corporate Relations (D_ILP)</t>
  </si>
  <si>
    <t>Ocean Engineering (D_OCEAN)</t>
  </si>
  <si>
    <t>Freshman (D_STUDENT_FRESH)</t>
  </si>
  <si>
    <t>Computation for Design &amp; Optimization (D_CDO)</t>
  </si>
  <si>
    <t>Special Programs in Student Systems (D_STU_SPECIAL)</t>
  </si>
  <si>
    <t>Institute for Data, Systems, and Society (D_IDSS)</t>
  </si>
  <si>
    <t>Sociotechnical Systems Research Center (D_SSRC)</t>
  </si>
  <si>
    <t>MIT Energy Initiative (D_MITEI)</t>
  </si>
  <si>
    <t>Chancellor Academic Advancement (D_CAA)</t>
  </si>
  <si>
    <t>Abdul Latif Jameel Water and Food Systems Lab (D_J-WAFS)</t>
  </si>
  <si>
    <t>Communication Lab (D_CLAB)</t>
  </si>
  <si>
    <t>MIT Environmental Solutions Initiative (D_MITESI)</t>
  </si>
  <si>
    <t>OSATT - Strategic Transactions (D_STRATEG_TRANS)</t>
  </si>
  <si>
    <t>Office of Treasury and Planning (D_OTP)</t>
  </si>
  <si>
    <t>ATLAS SERVICE CENTER (D_ATLAS)</t>
  </si>
  <si>
    <t>Supply Chain Management Program (D_SCM)</t>
  </si>
  <si>
    <t>MIT INNOVATION INITIATIVE (D_MITII)</t>
  </si>
  <si>
    <t>MIT NANO (D_MIT.NANO)</t>
  </si>
  <si>
    <t>Materials Research Laboratory (D_MRL)</t>
  </si>
  <si>
    <t>Solve (D_SOLVE)</t>
  </si>
  <si>
    <t>General Counsel and Risk Management (D_OGC)</t>
  </si>
  <si>
    <t>NewCo (D_NEWCO)</t>
  </si>
  <si>
    <t>Financial Operations (D_FINOPS)</t>
  </si>
  <si>
    <t>Student Support and Well-being (D_SSWB)</t>
  </si>
  <si>
    <t>MIT Quest for Intelligence (D_QUEST)</t>
  </si>
  <si>
    <t>Residential Life Programs (D_RLP)</t>
  </si>
  <si>
    <t>LEVENTHAL CENTER FOR ADVANCED URBANISM (D_LCAU)</t>
  </si>
  <si>
    <t>Office of Insurance (D_INSURANCE)</t>
  </si>
  <si>
    <t>Office of Engineering Outreach Program (D_OEOP)</t>
  </si>
  <si>
    <t>Diversity &amp; Community Involvment (D_D&amp;CI)</t>
  </si>
  <si>
    <t>FSILG (D_FSILG)</t>
  </si>
  <si>
    <t>PKG Public Service Center (D_PPSC)</t>
  </si>
  <si>
    <t>Student Leadership, Multicultural Programs &amp; LBGTQ (D_SLMPLS)</t>
  </si>
  <si>
    <t>Office of Government and Community Relations (D_OGCR)</t>
  </si>
  <si>
    <t>International Students Office (D_ISO)</t>
  </si>
  <si>
    <t>Office of the First Year (D_OFY)</t>
  </si>
  <si>
    <t>OVC Office of Experiential Learning (D_OVCOEL)</t>
  </si>
  <si>
    <t>Registrar All (D_REGALL)</t>
  </si>
  <si>
    <t>Undergraduate Research Opportunities Pro 441420 (D_UROP)</t>
  </si>
  <si>
    <t>Head of House Programs (D_HOHP)</t>
  </si>
  <si>
    <t>Residential Education (D_RE)</t>
  </si>
  <si>
    <t>Global Education Office (D_GEO)</t>
  </si>
  <si>
    <t>Student Life programs (D_SLP)</t>
  </si>
  <si>
    <t>MIT IBM AI LABORATORY (D_MITIBMAI)</t>
  </si>
  <si>
    <t>The Engine (D_THEENGINE)</t>
  </si>
  <si>
    <t>Office of the Vice Chancellor (D_OVC)</t>
  </si>
  <si>
    <t>Office of the Vice Chancellor HQ (D_OVCHQ)</t>
  </si>
  <si>
    <t>Administrative Services &amp; Operations (D_ASOPS)</t>
  </si>
  <si>
    <t>Budget &amp; Financial Analysis (D_BFA)</t>
  </si>
  <si>
    <t>Controller (D_CONTROLLER)</t>
  </si>
  <si>
    <t>Strategic Sourcing &amp; Contracts (D_SSC)</t>
  </si>
  <si>
    <t>VPF Headquarters (D_VPFHQ)</t>
  </si>
  <si>
    <t>Office of Recoring Secretary (D_RSO)</t>
  </si>
  <si>
    <t>Dean School of Computing (D_DEANCOMP)</t>
  </si>
  <si>
    <t>JCCLINIC (D_JCLINIC)</t>
  </si>
  <si>
    <t>Center for Computational Science and Engineering (D_CCSE)</t>
  </si>
  <si>
    <t>Ofc of Strategic Alliances &amp; Tech Transfer (D_OSATT)</t>
  </si>
  <si>
    <t>OSATT - Alliance Management (D_ALLIANCE_MGMT)</t>
  </si>
  <si>
    <t>OSATT - Catalysts (D_CATALYSTS)</t>
  </si>
  <si>
    <t>Open Space Programming (D_OPENSPACE)</t>
  </si>
  <si>
    <t>MIT - Takeda Program (D_MITTAKEDA)</t>
  </si>
  <si>
    <t>Emergency Management (D_EMMGMT)</t>
  </si>
  <si>
    <t>Social &amp; Ethical Responsibilities in  Computing (D_SERC)</t>
  </si>
  <si>
    <t>Yes/No</t>
  </si>
  <si>
    <t>42T</t>
  </si>
  <si>
    <t>54</t>
  </si>
  <si>
    <t>56</t>
  </si>
  <si>
    <t>57</t>
  </si>
  <si>
    <t>6</t>
  </si>
  <si>
    <t>62H</t>
  </si>
  <si>
    <t>62M</t>
  </si>
  <si>
    <t>62W</t>
  </si>
  <si>
    <t>64B</t>
  </si>
  <si>
    <t>64G</t>
  </si>
  <si>
    <t>64W</t>
  </si>
  <si>
    <t>66</t>
  </si>
  <si>
    <t>7</t>
  </si>
  <si>
    <t>76</t>
  </si>
  <si>
    <t>8</t>
  </si>
  <si>
    <t>9</t>
  </si>
  <si>
    <t>E1</t>
  </si>
  <si>
    <t>E2</t>
  </si>
  <si>
    <t>E23</t>
  </si>
  <si>
    <t>E55</t>
  </si>
  <si>
    <t>E70</t>
  </si>
  <si>
    <t>E90</t>
  </si>
  <si>
    <t>E94</t>
  </si>
  <si>
    <t>EE19</t>
  </si>
  <si>
    <t>N4</t>
  </si>
  <si>
    <t>NE103</t>
  </si>
  <si>
    <t>NE123A</t>
  </si>
  <si>
    <t>NW23</t>
  </si>
  <si>
    <t>NW30</t>
  </si>
  <si>
    <t>NW32</t>
  </si>
  <si>
    <t>NW35</t>
  </si>
  <si>
    <t>NW36</t>
  </si>
  <si>
    <t>NW38</t>
  </si>
  <si>
    <t>NW38A</t>
  </si>
  <si>
    <t>NW61</t>
  </si>
  <si>
    <t>NW86</t>
  </si>
  <si>
    <t>NW86P</t>
  </si>
  <si>
    <t>OC1</t>
  </si>
  <si>
    <t>OC100</t>
  </si>
  <si>
    <t>OC11</t>
  </si>
  <si>
    <t>OC19A</t>
  </si>
  <si>
    <t>OC19B</t>
  </si>
  <si>
    <t>OC19C</t>
  </si>
  <si>
    <t>OC19D</t>
  </si>
  <si>
    <t>OC19E</t>
  </si>
  <si>
    <t>OC19F</t>
  </si>
  <si>
    <t>OC19G</t>
  </si>
  <si>
    <t>OC19H</t>
  </si>
  <si>
    <t>OC19J</t>
  </si>
  <si>
    <t>OC19K</t>
  </si>
  <si>
    <t>OC19L</t>
  </si>
  <si>
    <t>OC19M</t>
  </si>
  <si>
    <t>OC19N</t>
  </si>
  <si>
    <t>OC19Q</t>
  </si>
  <si>
    <t>OC1A</t>
  </si>
  <si>
    <t>OC20</t>
  </si>
  <si>
    <t>OC21</t>
  </si>
  <si>
    <t>OC21A</t>
  </si>
  <si>
    <t>OC21B</t>
  </si>
  <si>
    <t>OC21C</t>
  </si>
  <si>
    <t>OC21D</t>
  </si>
  <si>
    <t>OC21E</t>
  </si>
  <si>
    <t>OC21F</t>
  </si>
  <si>
    <t>OC22</t>
  </si>
  <si>
    <t>OC23</t>
  </si>
  <si>
    <t>OC24</t>
  </si>
  <si>
    <t>OC25</t>
  </si>
  <si>
    <t>OC26</t>
  </si>
  <si>
    <t>OC31</t>
  </si>
  <si>
    <t>OC31A</t>
  </si>
  <si>
    <t>OC32</t>
  </si>
  <si>
    <t>OC32A</t>
  </si>
  <si>
    <t>OC32B</t>
  </si>
  <si>
    <t>OC33</t>
  </si>
  <si>
    <t>OC35</t>
  </si>
  <si>
    <t>OC36</t>
  </si>
  <si>
    <t>OC36A</t>
  </si>
  <si>
    <t>OC40</t>
  </si>
  <si>
    <t>OC6</t>
  </si>
  <si>
    <t>W1</t>
  </si>
  <si>
    <t>W11</t>
  </si>
  <si>
    <t>W15</t>
  </si>
  <si>
    <t>W16</t>
  </si>
  <si>
    <t>W2</t>
  </si>
  <si>
    <t>W20</t>
  </si>
  <si>
    <t>W31</t>
  </si>
  <si>
    <t>W32</t>
  </si>
  <si>
    <t>W33</t>
  </si>
  <si>
    <t>W34</t>
  </si>
  <si>
    <t>W35</t>
  </si>
  <si>
    <t>W36</t>
  </si>
  <si>
    <t>W4</t>
  </si>
  <si>
    <t>W5</t>
  </si>
  <si>
    <t>W51</t>
  </si>
  <si>
    <t>W51C</t>
  </si>
  <si>
    <t>W51D</t>
  </si>
  <si>
    <t>W53</t>
  </si>
  <si>
    <t>W53A</t>
  </si>
  <si>
    <t>W53B</t>
  </si>
  <si>
    <t>W53C</t>
  </si>
  <si>
    <t>W53D</t>
  </si>
  <si>
    <t>W53E</t>
  </si>
  <si>
    <t>W53F</t>
  </si>
  <si>
    <t>W53G</t>
  </si>
  <si>
    <t>W55</t>
  </si>
  <si>
    <t>W59</t>
  </si>
  <si>
    <t>W61</t>
  </si>
  <si>
    <t>W61A</t>
  </si>
  <si>
    <t>W61B</t>
  </si>
  <si>
    <t>W61C</t>
  </si>
  <si>
    <t>W61D</t>
  </si>
  <si>
    <t>W61E</t>
  </si>
  <si>
    <t>W61F</t>
  </si>
  <si>
    <t>W61G</t>
  </si>
  <si>
    <t>W61H</t>
  </si>
  <si>
    <t>W61J</t>
  </si>
  <si>
    <t>W61M</t>
  </si>
  <si>
    <t>W64</t>
  </si>
  <si>
    <t>W7</t>
  </si>
  <si>
    <t>W70</t>
  </si>
  <si>
    <t>W71</t>
  </si>
  <si>
    <t>W79</t>
  </si>
  <si>
    <t>W8</t>
  </si>
  <si>
    <t>W83</t>
  </si>
  <si>
    <t>W84</t>
  </si>
  <si>
    <t>W85</t>
  </si>
  <si>
    <t>W85A</t>
  </si>
  <si>
    <t>W85B</t>
  </si>
  <si>
    <t>W85C</t>
  </si>
  <si>
    <t>W85D</t>
  </si>
  <si>
    <t>W85E</t>
  </si>
  <si>
    <t>W85F</t>
  </si>
  <si>
    <t>W85G</t>
  </si>
  <si>
    <t>W85H</t>
  </si>
  <si>
    <t>W85J</t>
  </si>
  <si>
    <t>W85K</t>
  </si>
  <si>
    <t>W89</t>
  </si>
  <si>
    <t>W91</t>
  </si>
  <si>
    <t>W92</t>
  </si>
  <si>
    <t>W98</t>
  </si>
  <si>
    <t>WW15</t>
  </si>
  <si>
    <t>WW25</t>
  </si>
  <si>
    <t>10</t>
  </si>
  <si>
    <t>11</t>
  </si>
  <si>
    <t>12</t>
  </si>
  <si>
    <t>13</t>
  </si>
  <si>
    <t>14</t>
  </si>
  <si>
    <t>16</t>
  </si>
  <si>
    <t>17</t>
  </si>
  <si>
    <t>18</t>
  </si>
  <si>
    <t>2</t>
  </si>
  <si>
    <t>24</t>
  </si>
  <si>
    <t>26</t>
  </si>
  <si>
    <t>3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</si>
  <si>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</si>
  <si>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</si>
  <si>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</si>
  <si>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</si>
  <si>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</si>
  <si>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</si>
  <si>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</si>
  <si>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</si>
  <si>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</si>
  <si>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</si>
  <si>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41</t>
  </si>
  <si>
    <t>42</t>
  </si>
  <si>
    <t>43</t>
  </si>
  <si>
    <t>44</t>
  </si>
  <si>
    <t>46</t>
  </si>
  <si>
    <t>48</t>
  </si>
  <si>
    <t>5</t>
  </si>
  <si>
    <t>50</t>
  </si>
  <si>
    <t>51</t>
  </si>
  <si>
    <t>1</t>
  </si>
  <si>
    <t>68</t>
  </si>
  <si>
    <t>PI’s total number of currently assigned person hours (based on information from section 3):</t>
  </si>
  <si>
    <t>Optional</t>
  </si>
  <si>
    <t>N/A</t>
  </si>
  <si>
    <t>1.1 Responsible PI name:</t>
  </si>
  <si>
    <t>1.3 PI DLC (where your research space is located):</t>
  </si>
  <si>
    <r>
      <rPr>
        <b/>
        <sz val="12"/>
        <color rgb="FF000000"/>
        <rFont val="Helvetica Neue"/>
        <family val="2"/>
      </rPr>
      <t>2.2 Kerberos</t>
    </r>
    <r>
      <rPr>
        <b/>
        <sz val="10"/>
        <color indexed="8"/>
        <rFont val="Helvetica Neue"/>
        <family val="2"/>
      </rPr>
      <t xml:space="preserve"> </t>
    </r>
    <r>
      <rPr>
        <sz val="10"/>
        <color indexed="8"/>
        <rFont val="Helvetica Neue"/>
        <family val="2"/>
      </rPr>
      <t>(this must be entered accurately or access cannot be granted)</t>
    </r>
  </si>
  <si>
    <r>
      <rPr>
        <b/>
        <sz val="12"/>
        <color rgb="FF000000"/>
        <rFont val="Helvetica Neue"/>
        <family val="2"/>
      </rPr>
      <t>2.3 This person will be logged as your responsibility</t>
    </r>
    <r>
      <rPr>
        <b/>
        <sz val="10"/>
        <color indexed="8"/>
        <rFont val="Helvetica Neue"/>
        <family val="2"/>
      </rPr>
      <t xml:space="preserve"> </t>
    </r>
    <r>
      <rPr>
        <sz val="10"/>
        <color indexed="8"/>
        <rFont val="Helvetica Neue"/>
        <family val="2"/>
      </rPr>
      <t>(if this person also works for another PI, only one PI should flag here)</t>
    </r>
  </si>
  <si>
    <t>7.1 Is there anything that you were unable to enter for this person?</t>
  </si>
  <si>
    <t>7.2 If so, please describe here</t>
  </si>
  <si>
    <t>A/A: Bldg 33 hangar</t>
  </si>
  <si>
    <t>A/A: Bldg 31 high bay</t>
  </si>
  <si>
    <t>A/A: Bldg 33 Gelb Lab</t>
  </si>
  <si>
    <t>A/A: Bldg 33 Gelb machine shop</t>
  </si>
  <si>
    <t>A/A: wind tunnel room (31-128)</t>
  </si>
  <si>
    <t>A/A: Bldg 31 BeaverWorks space</t>
  </si>
  <si>
    <t>BCS: Machine Shop</t>
  </si>
  <si>
    <t>BIO: Structural Biology</t>
  </si>
  <si>
    <t>BIO/BE/CEHS/KI: BioMicro Center</t>
  </si>
  <si>
    <t>CBE: qPCR Facility</t>
  </si>
  <si>
    <t>CBE: Biacore Facility</t>
  </si>
  <si>
    <t>CBE: Quick Freeze-Deep Etch EM Prep Facility</t>
  </si>
  <si>
    <t>CBE: Gel Imaging Facility</t>
  </si>
  <si>
    <t>CHEM: Laboratory Instruments and Electronics Service</t>
  </si>
  <si>
    <t>CMR: Francis Bitter Magnet Laboratory</t>
  </si>
  <si>
    <t>COE: Marine Hydrodynamics Laboratory Water Tunnel</t>
  </si>
  <si>
    <t>COE: Towing Tank</t>
  </si>
  <si>
    <t>CSTAR: Bldg NW13 CLASS</t>
  </si>
  <si>
    <t>CSTAR: Bldg NW13 Vault Laboratory</t>
  </si>
  <si>
    <t>EAPS: Isotope Laboratory</t>
  </si>
  <si>
    <t>EAPS: Synoptic Lab</t>
  </si>
  <si>
    <t>EAPS: Fluids Lab</t>
  </si>
  <si>
    <t>EAPS: Organic Geochemistry Lab</t>
  </si>
  <si>
    <t>EAPS: Plasma Mass Spectrometry</t>
  </si>
  <si>
    <t>IMES: Clinical Research Center</t>
  </si>
  <si>
    <t>KAVLI: Space Nanotechnology Laboratory</t>
  </si>
  <si>
    <t>KI: Preclinical Modeling (ES Cell &amp; Transgenic)</t>
  </si>
  <si>
    <t>LBRC: Laser Biomedical Research Center</t>
  </si>
  <si>
    <t>MCGOVERN: Martinos Imaging Center/Imaging Core</t>
  </si>
  <si>
    <t>MCGOVERN: MEG Core Service Facility</t>
  </si>
  <si>
    <t>MCGOVERN: 2-photon</t>
  </si>
  <si>
    <t>MCGOVERN: confocal</t>
  </si>
  <si>
    <t>MECHE: Water Jet Machining Center</t>
  </si>
  <si>
    <t>MSE: Lab for Engineering Materials</t>
  </si>
  <si>
    <t>MSE: Laboratory for Advanced Materials</t>
  </si>
  <si>
    <t>MSE: Thin-Film Laboratory</t>
  </si>
  <si>
    <t>Nano: Bldg 12 - Lab for Education and Application Prototypes (floor 5)</t>
  </si>
  <si>
    <t>Nano: Bldg 12 - Immersion Lab (floor 3)</t>
  </si>
  <si>
    <t>Nano: Bldg 39 - ICL (floor 2)</t>
  </si>
  <si>
    <t>Nano: Bldg 39 - TRL (floor 4)</t>
  </si>
  <si>
    <t>Nano: Bldg 39 - EML (floor 5)</t>
  </si>
  <si>
    <t>PICOWER: Bio-Informatics Core Facility</t>
  </si>
  <si>
    <t>PICOWER: iPS Core Facility</t>
  </si>
  <si>
    <t>PICOWER: Glasswashing Core</t>
  </si>
  <si>
    <t>PICOWER: CLARITY Core</t>
  </si>
  <si>
    <t>RLE: Scanning-Electron-Beam Lithography Facility</t>
  </si>
  <si>
    <t>CSAIL: Wood Shop</t>
  </si>
  <si>
    <t>CSAIL: Stock Room</t>
  </si>
  <si>
    <t>CSAIL: Laser Cutter/3D printer</t>
  </si>
  <si>
    <t>CSAIL: Metal Shop</t>
  </si>
  <si>
    <t>CSAIL: Waterjet</t>
  </si>
  <si>
    <t>CSAIL: Holodeck</t>
  </si>
  <si>
    <t>MECHE: 3D printing service facility</t>
  </si>
  <si>
    <t>MECHE: LMP Machine Shop</t>
  </si>
  <si>
    <t>MECHE: Pappalardo UG Teaching Lab</t>
  </si>
  <si>
    <t>LNS: MIT Central Machine Shop</t>
  </si>
  <si>
    <t>MSE: Materals Processing Laboratory</t>
  </si>
  <si>
    <t>RLE: OQE Shop</t>
  </si>
  <si>
    <t>RLE: CUA Shop</t>
  </si>
  <si>
    <t>1.4 PI’s building:</t>
  </si>
  <si>
    <t>Areas in yellow, red and green (like the ones below) are automatically computed and should not be edited.</t>
  </si>
  <si>
    <t>Permissible personnel that you (the PI) are responsible for</t>
  </si>
  <si>
    <t>1.2 PI Kerberos:</t>
  </si>
  <si>
    <r>
      <rPr>
        <b/>
        <sz val="14"/>
        <color indexed="8"/>
        <rFont val="Helvetica Neue"/>
        <family val="2"/>
      </rPr>
      <t xml:space="preserve">6.1 Best </t>
    </r>
    <r>
      <rPr>
        <b/>
        <u/>
        <sz val="14"/>
        <color rgb="FF000000"/>
        <rFont val="Helvetica Neue"/>
        <family val="2"/>
      </rPr>
      <t>estimate</t>
    </r>
    <r>
      <rPr>
        <b/>
        <sz val="14"/>
        <color indexed="8"/>
        <rFont val="Helvetica Neue"/>
        <family val="2"/>
      </rPr>
      <t xml:space="preserve"> at steady state weekly schedule </t>
    </r>
    <r>
      <rPr>
        <sz val="11"/>
        <color rgb="FF000000"/>
        <rFont val="Helvetica Neue"/>
        <family val="2"/>
      </rPr>
      <t>(Researchers need not precisely adhere to this. Use the dropdown menu to select the hours.)</t>
    </r>
  </si>
  <si>
    <t>A/A: Bldg 37 blast chamber</t>
  </si>
  <si>
    <t>A/A: Gas Turbine Laboratory (GTL)</t>
  </si>
  <si>
    <t>A/A: Space Propulsion Laboratory (SPL)</t>
  </si>
  <si>
    <t>A/A: Space Systems Lab (SSL)</t>
  </si>
  <si>
    <t>Architecture Shops Bldgs 3 and N51</t>
  </si>
  <si>
    <t>BIO: Biophysical Instrumentation Facility</t>
  </si>
  <si>
    <t>CBA: E14 and E15 tools</t>
  </si>
  <si>
    <t>CBE: AFM Facility</t>
  </si>
  <si>
    <t>DSL: MIT Hobby Shop</t>
  </si>
  <si>
    <t>EHS: Bldg 6 irradiator</t>
  </si>
  <si>
    <t>EHS: Bldg 68 irradiator</t>
  </si>
  <si>
    <t>EHS: Bldg 76 irradiator</t>
  </si>
  <si>
    <t>IDSS: Visualization Lab</t>
  </si>
  <si>
    <t>II: DEEP Maker Lab</t>
  </si>
  <si>
    <t>II: Metropolis</t>
  </si>
  <si>
    <t>KAVLI: Computerized Administration Facility</t>
  </si>
  <si>
    <t>LL: Beaver Works</t>
  </si>
  <si>
    <t>LNS: Bates Laboratory</t>
  </si>
  <si>
    <t>MECHE: MIT MakerWorkshop</t>
  </si>
  <si>
    <t>MRL: Substrate Engineering Lab</t>
  </si>
  <si>
    <t>MSE: Undergrad Teaching Lab</t>
  </si>
  <si>
    <t>Nano : Bldg 12 FAB.nano  (floors 1 and 3) </t>
  </si>
  <si>
    <t>Nano: Bldg 12 - CHARACTERIZATION.nano (basement)</t>
  </si>
  <si>
    <t>Nano: Nanostructured Materials</t>
  </si>
  <si>
    <t>Nano/BIO: Cryo-EM</t>
  </si>
  <si>
    <t>Nano/RLE: Bldg 24 - Electron Beam Lab</t>
  </si>
  <si>
    <t>RLE: Nanostructures Laboratory (NSL)</t>
  </si>
  <si>
    <t>SAP: ACT Spaces</t>
  </si>
  <si>
    <t>SUTD: International Design Center</t>
  </si>
  <si>
    <t>PI’s max number of assigned person hours for RR2 (50%):</t>
  </si>
  <si>
    <r>
      <t xml:space="preserve">3.2 This person needs access to campus during RR2 </t>
    </r>
    <r>
      <rPr>
        <sz val="11"/>
        <color rgb="FF000000"/>
        <rFont val="Helvetica Neue"/>
        <family val="2"/>
      </rPr>
      <t>(refer to instructions)</t>
    </r>
  </si>
  <si>
    <t>This person is eligible for you to assign hours for RR2</t>
  </si>
  <si>
    <t>3.3 Enter the number of weekly hours you are assigning to this person to be on campus during RR2</t>
  </si>
  <si>
    <t>3.4 Enter this person’s planned transport method to and from MIT during RR2</t>
  </si>
  <si>
    <t>Successfully assigned weekly hours for RR2</t>
  </si>
  <si>
    <t xml:space="preserve">     4.1 MIT buildings that this person needs to work in during RR2 (excluding cores)</t>
  </si>
  <si>
    <t>Activating research personnel for RR Phase 2</t>
  </si>
  <si>
    <t>Number of full time researchers that this PI is responsible for:</t>
  </si>
  <si>
    <t>Number of current UROPs that this PI is responsible for:</t>
  </si>
  <si>
    <t>PI’s max number of assigned UROP hours for RR2 (50%):</t>
  </si>
  <si>
    <t>persons (UROPs)</t>
  </si>
  <si>
    <t>2.1 Name</t>
  </si>
  <si>
    <t>PI’s total number of currently assigned UROP hours (based on information from section 3):</t>
  </si>
  <si>
    <r>
      <rPr>
        <b/>
        <sz val="11"/>
        <color rgb="FF000000"/>
        <rFont val="Helvetica Neue"/>
        <family val="2"/>
      </rPr>
      <t>3.1 Do you wish to assign on campus hours to this person during RR2?</t>
    </r>
    <r>
      <rPr>
        <sz val="11"/>
        <color indexed="8"/>
        <rFont val="Helvetica Neue"/>
        <family val="2"/>
      </rPr>
      <t xml:space="preserve"> </t>
    </r>
  </si>
  <si>
    <t>This person is a UROP. (Ignore this column until UROPs can be added at a later date.)</t>
  </si>
  <si>
    <t xml:space="preserve">The section below is only relevant when UROPs can be  added at a later date.  </t>
  </si>
  <si>
    <t>5.1 Cores this person may need to utilize during RR2 (if there is a core missing from the drop down menu, enter  the building where that Core Facility is located in section 4.1.)</t>
  </si>
  <si>
    <r>
      <rPr>
        <b/>
        <u/>
        <sz val="14"/>
        <color rgb="FFC00000"/>
        <rFont val="Helvetica Neue"/>
        <family val="2"/>
      </rPr>
      <t xml:space="preserve">IMPORTANT:
</t>
    </r>
    <r>
      <rPr>
        <b/>
        <sz val="14"/>
        <color indexed="8"/>
        <rFont val="Helvetica Neue"/>
        <family val="2"/>
      </rPr>
      <t xml:space="preserve">
• Only enter information in the blue cells  
• You must make a selection from the dropdown menus, whenever available 
• You must fill out all of the necessary info in a section before moving to the next
• Note that the Core Facilities dropdown menu has been updated
• You may copy&amp;paste the section 2 information from your RR1 Spreadsheet B if you have filled it out 
• UROPs may be added only after the fall semester starts
• You must complete the sections in order:</t>
    </r>
  </si>
  <si>
    <t>Click here for RR2 PI Exercise B Spreadsheet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</si>
</sst>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\ AM/PM"/>
  </numFmts>
  <fonts count="25" x14ac:knownFonts="1">
    <font>
      <sz val="10"/>
      <color indexed="8"/>
      <name val="Helvetica Neue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b/>
      <sz val="14"/>
      <color indexed="8"/>
      <name val="Helvetica Neue"/>
      <family val="2"/>
    </font>
    <font>
      <b/>
      <sz val="12"/>
      <color indexed="8"/>
      <name val="Helvetica Neue"/>
      <family val="2"/>
    </font>
    <font>
      <b/>
      <sz val="13"/>
      <color indexed="8"/>
      <name val="Helvetica Neue"/>
      <family val="2"/>
    </font>
    <font>
      <b/>
      <sz val="11"/>
      <color indexed="8"/>
      <name val="Helvetica Neue"/>
      <family val="2"/>
    </font>
    <font>
      <sz val="10"/>
      <color indexed="8"/>
      <name val="Helvetica"/>
      <family val="2"/>
    </font>
    <font>
      <b/>
      <sz val="12"/>
      <color indexed="8"/>
      <name val="Helvetica"/>
      <family val="2"/>
    </font>
    <font>
      <b/>
      <sz val="15"/>
      <color indexed="8"/>
      <name val="Helvetica Neue"/>
      <family val="2"/>
    </font>
    <font>
      <sz val="11"/>
      <color indexed="8"/>
      <name val="Helvetica Neue"/>
      <family val="2"/>
    </font>
    <font>
      <sz val="12"/>
      <color indexed="8"/>
      <name val="Helvetica"/>
      <family val="2"/>
    </font>
    <font>
      <sz val="10"/>
      <color indexed="8"/>
      <name val="Helvetica Neue"/>
      <family val="2"/>
    </font>
    <font>
      <b/>
      <sz val="14"/>
      <color rgb="FFC00000"/>
      <name val="Helvetica Neue"/>
      <family val="2"/>
    </font>
    <font>
      <b/>
      <sz val="12"/>
      <color rgb="FF000000"/>
      <name val="Helvetica Neue"/>
      <family val="2"/>
    </font>
    <font>
      <b/>
      <sz val="11"/>
      <color rgb="FF000000"/>
      <name val="Helvetica Neue"/>
      <family val="2"/>
    </font>
    <font>
      <sz val="10"/>
      <color rgb="FF000000"/>
      <name val="Tahoma"/>
      <family val="2"/>
    </font>
    <font>
      <sz val="12"/>
      <color indexed="8"/>
      <name val="Helvetica Neue"/>
      <family val="2"/>
      <scheme val="minor"/>
    </font>
    <font>
      <sz val="12"/>
      <color rgb="FF000000"/>
      <name val="Helvetica Neue"/>
      <family val="2"/>
      <scheme val="minor"/>
    </font>
    <font>
      <b/>
      <u/>
      <sz val="14"/>
      <color rgb="FFC00000"/>
      <name val="Helvetica Neue"/>
      <family val="2"/>
    </font>
    <font>
      <sz val="11"/>
      <color rgb="FF000000"/>
      <name val="Helvetica Neue"/>
      <family val="2"/>
    </font>
    <font>
      <b/>
      <u/>
      <sz val="14"/>
      <color rgb="FF000000"/>
      <name val="Helvetica Neue"/>
      <family val="2"/>
    </font>
    <font>
      <u/>
      <sz val="10"/>
      <color theme="10"/>
      <name val="Helvetica Neue"/>
      <family val="2"/>
    </font>
    <font>
      <b/>
      <u/>
      <sz val="18"/>
      <color theme="10"/>
      <name val="Helvetica Neue"/>
      <family val="2"/>
    </font>
    <font>
      <u/>
      <sz val="18"/>
      <color theme="10"/>
      <name val="Helvetica Neue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21"/>
        <bgColor auto="1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22"/>
      </bottom>
      <diagonal/>
    </border>
    <border>
      <left style="thin">
        <color indexed="19"/>
      </left>
      <right style="thin">
        <color indexed="22"/>
      </right>
      <top style="thin">
        <color indexed="22"/>
      </top>
      <bottom style="thin">
        <color indexed="19"/>
      </bottom>
      <diagonal/>
    </border>
    <border>
      <left style="thin">
        <color indexed="22"/>
      </left>
      <right style="thin">
        <color indexed="19"/>
      </right>
      <top style="thin">
        <color indexed="22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22"/>
      </top>
      <bottom style="thin">
        <color indexed="23"/>
      </bottom>
      <diagonal/>
    </border>
    <border>
      <left style="thin">
        <color indexed="19"/>
      </left>
      <right style="thin">
        <color indexed="19"/>
      </right>
      <top style="thin">
        <color indexed="22"/>
      </top>
      <bottom style="thin">
        <color indexed="19"/>
      </bottom>
      <diagonal/>
    </border>
    <border>
      <left style="thin">
        <color indexed="19"/>
      </left>
      <right style="thin">
        <color indexed="22"/>
      </right>
      <top style="thin">
        <color indexed="19"/>
      </top>
      <bottom style="thin">
        <color indexed="19"/>
      </bottom>
      <diagonal/>
    </border>
    <border>
      <left style="thin">
        <color indexed="22"/>
      </left>
      <right style="thin">
        <color indexed="23"/>
      </right>
      <top style="thin">
        <color indexed="19"/>
      </top>
      <bottom style="thin">
        <color indexed="1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10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10"/>
      </top>
      <bottom/>
      <diagonal/>
    </border>
    <border>
      <left/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 style="medium">
        <color theme="1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theme="1"/>
      </right>
      <top style="thin">
        <color indexed="10"/>
      </top>
      <bottom style="thin">
        <color indexed="19"/>
      </bottom>
      <diagonal/>
    </border>
    <border>
      <left style="thin">
        <color indexed="10"/>
      </left>
      <right style="medium">
        <color theme="1"/>
      </right>
      <top style="thin">
        <color indexed="19"/>
      </top>
      <bottom style="thin">
        <color indexed="19"/>
      </bottom>
      <diagonal/>
    </border>
    <border>
      <left style="thin">
        <color indexed="10"/>
      </left>
      <right style="medium">
        <color theme="1"/>
      </right>
      <top style="thin">
        <color indexed="19"/>
      </top>
      <bottom style="medium">
        <color indexed="8"/>
      </bottom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</cellStyleXfs>
  <cellXfs count="16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3" borderId="22" xfId="0" applyFont="1" applyFill="1" applyBorder="1" applyAlignment="1">
      <alignment vertical="top" wrapText="1"/>
    </xf>
    <xf numFmtId="49" fontId="2" fillId="3" borderId="22" xfId="0" applyNumberFormat="1" applyFont="1" applyFill="1" applyBorder="1" applyAlignment="1">
      <alignment vertical="top" wrapText="1"/>
    </xf>
    <xf numFmtId="0" fontId="2" fillId="7" borderId="23" xfId="0" applyFont="1" applyFill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7" fillId="2" borderId="25" xfId="0" applyFont="1" applyFill="1" applyBorder="1" applyAlignment="1">
      <alignment horizontal="left" vertical="center" wrapText="1" readingOrder="1"/>
    </xf>
    <xf numFmtId="0" fontId="0" fillId="0" borderId="26" xfId="0" applyFont="1" applyBorder="1" applyAlignment="1">
      <alignment vertical="top" wrapText="1"/>
    </xf>
    <xf numFmtId="0" fontId="2" fillId="7" borderId="27" xfId="0" applyFont="1" applyFill="1" applyBorder="1" applyAlignment="1">
      <alignment vertical="top" wrapText="1"/>
    </xf>
    <xf numFmtId="49" fontId="0" fillId="0" borderId="28" xfId="0" applyNumberFormat="1" applyFont="1" applyBorder="1" applyAlignment="1">
      <alignment vertical="top" wrapText="1"/>
    </xf>
    <xf numFmtId="49" fontId="0" fillId="0" borderId="30" xfId="0" applyNumberFormat="1" applyFont="1" applyBorder="1" applyAlignment="1">
      <alignment vertical="top" wrapText="1"/>
    </xf>
    <xf numFmtId="164" fontId="0" fillId="0" borderId="31" xfId="0" applyNumberFormat="1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28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49" fontId="0" fillId="0" borderId="31" xfId="0" applyNumberFormat="1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49" fontId="11" fillId="0" borderId="25" xfId="0" applyNumberFormat="1" applyFont="1" applyBorder="1" applyAlignment="1">
      <alignment horizontal="left" vertical="center" wrapText="1" readingOrder="1"/>
    </xf>
    <xf numFmtId="49" fontId="11" fillId="0" borderId="29" xfId="0" applyNumberFormat="1" applyFont="1" applyBorder="1" applyAlignment="1">
      <alignment horizontal="left" vertical="center" wrapText="1" readingOrder="1"/>
    </xf>
    <xf numFmtId="49" fontId="0" fillId="0" borderId="0" xfId="0" applyNumberFormat="1" applyFont="1" applyAlignment="1">
      <alignment vertical="top" wrapText="1"/>
    </xf>
    <xf numFmtId="0" fontId="9" fillId="6" borderId="18" xfId="0" applyNumberFormat="1" applyFont="1" applyFill="1" applyBorder="1" applyAlignment="1" applyProtection="1">
      <alignment horizontal="center" vertical="center" wrapText="1"/>
    </xf>
    <xf numFmtId="49" fontId="10" fillId="6" borderId="19" xfId="0" applyNumberFormat="1" applyFont="1" applyFill="1" applyBorder="1" applyAlignment="1" applyProtection="1">
      <alignment horizontal="left" vertical="center" wrapText="1"/>
    </xf>
    <xf numFmtId="0" fontId="9" fillId="6" borderId="1" xfId="0" applyNumberFormat="1" applyFont="1" applyFill="1" applyBorder="1" applyAlignment="1" applyProtection="1">
      <alignment horizontal="center" vertical="center" wrapText="1"/>
    </xf>
    <xf numFmtId="49" fontId="10" fillId="6" borderId="4" xfId="0" applyNumberFormat="1" applyFont="1" applyFill="1" applyBorder="1" applyAlignment="1" applyProtection="1">
      <alignment horizontal="left" vertical="center" wrapText="1"/>
    </xf>
    <xf numFmtId="1" fontId="9" fillId="6" borderId="1" xfId="0" applyNumberFormat="1" applyFont="1" applyFill="1" applyBorder="1" applyAlignment="1" applyProtection="1">
      <alignment horizontal="center" vertical="center" wrapText="1"/>
    </xf>
    <xf numFmtId="164" fontId="12" fillId="8" borderId="3" xfId="0" applyNumberFormat="1" applyFont="1" applyFill="1" applyBorder="1" applyAlignment="1" applyProtection="1">
      <alignment horizontal="center" vertical="center" wrapText="1"/>
      <protection locked="0"/>
    </xf>
    <xf numFmtId="164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wrapText="1"/>
    </xf>
    <xf numFmtId="49" fontId="12" fillId="8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3" xfId="0" applyNumberFormat="1" applyFont="1" applyFill="1" applyBorder="1" applyAlignment="1" applyProtection="1">
      <alignment vertical="center" wrapText="1"/>
      <protection locked="0"/>
    </xf>
    <xf numFmtId="0" fontId="0" fillId="8" borderId="1" xfId="0" applyNumberFormat="1" applyFont="1" applyFill="1" applyBorder="1" applyAlignment="1" applyProtection="1">
      <alignment vertical="center" wrapText="1"/>
      <protection locked="0"/>
    </xf>
    <xf numFmtId="49" fontId="0" fillId="8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3" xfId="0" applyFont="1" applyFill="1" applyBorder="1" applyAlignment="1" applyProtection="1">
      <alignment horizontal="center" vertical="center" wrapText="1"/>
      <protection locked="0"/>
    </xf>
    <xf numFmtId="0" fontId="0" fillId="8" borderId="1" xfId="0" applyFont="1" applyFill="1" applyBorder="1" applyAlignment="1" applyProtection="1">
      <alignment horizontal="center" vertical="center" wrapText="1"/>
      <protection locked="0"/>
    </xf>
    <xf numFmtId="1" fontId="0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8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3" xfId="0" applyNumberFormat="1" applyFont="1" applyFill="1" applyBorder="1" applyAlignment="1" applyProtection="1">
      <alignment horizontal="center" vertical="center" wrapText="1" readingOrder="1"/>
      <protection locked="0"/>
    </xf>
    <xf numFmtId="49" fontId="7" fillId="8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7" fillId="8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3" xfId="0" applyFont="1" applyFill="1" applyBorder="1" applyAlignment="1" applyProtection="1">
      <alignment horizontal="left" vertical="center" wrapText="1" readingOrder="1"/>
      <protection locked="0"/>
    </xf>
    <xf numFmtId="0" fontId="7" fillId="8" borderId="20" xfId="0" applyFont="1" applyFill="1" applyBorder="1" applyAlignment="1" applyProtection="1">
      <alignment horizontal="left" vertical="center" wrapText="1" readingOrder="1"/>
      <protection locked="0"/>
    </xf>
    <xf numFmtId="0" fontId="0" fillId="8" borderId="4" xfId="0" applyFont="1" applyFill="1" applyBorder="1" applyAlignment="1" applyProtection="1">
      <alignment horizontal="center" vertical="center" wrapText="1"/>
      <protection locked="0"/>
    </xf>
    <xf numFmtId="0" fontId="7" fillId="8" borderId="4" xfId="0" applyFont="1" applyFill="1" applyBorder="1" applyAlignment="1" applyProtection="1">
      <alignment horizontal="left" vertical="center" wrapText="1" readingOrder="1"/>
      <protection locked="0"/>
    </xf>
    <xf numFmtId="49" fontId="4" fillId="8" borderId="50" xfId="0" applyNumberFormat="1" applyFont="1" applyFill="1" applyBorder="1" applyAlignment="1" applyProtection="1">
      <alignment horizontal="center" vertical="center" wrapText="1"/>
      <protection locked="0"/>
    </xf>
    <xf numFmtId="49" fontId="4" fillId="8" borderId="51" xfId="0" applyNumberFormat="1" applyFont="1" applyFill="1" applyBorder="1" applyAlignment="1" applyProtection="1">
      <alignment horizontal="center" vertical="center" wrapText="1"/>
      <protection locked="0"/>
    </xf>
    <xf numFmtId="49" fontId="4" fillId="8" borderId="52" xfId="0" applyNumberFormat="1" applyFont="1" applyFill="1" applyBorder="1" applyAlignment="1" applyProtection="1">
      <alignment horizontal="center" vertical="center" wrapText="1"/>
      <protection locked="0"/>
    </xf>
    <xf numFmtId="49" fontId="8" fillId="8" borderId="53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8" borderId="3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49" fontId="6" fillId="4" borderId="17" xfId="0" applyNumberFormat="1" applyFont="1" applyFill="1" applyBorder="1" applyAlignment="1" applyProtection="1">
      <alignment horizontal="right" vertical="top" wrapText="1"/>
    </xf>
    <xf numFmtId="49" fontId="6" fillId="4" borderId="3" xfId="0" applyNumberFormat="1" applyFont="1" applyFill="1" applyBorder="1" applyAlignment="1" applyProtection="1">
      <alignment horizontal="right" vertical="top"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/>
    <xf numFmtId="49" fontId="17" fillId="0" borderId="0" xfId="0" applyNumberFormat="1" applyFont="1" applyFill="1" applyBorder="1" applyAlignment="1">
      <alignment horizontal="left" vertical="center" wrapText="1" readingOrder="1"/>
    </xf>
    <xf numFmtId="0" fontId="0" fillId="0" borderId="0" xfId="0" applyFill="1" applyAlignment="1">
      <alignment wrapText="1"/>
    </xf>
    <xf numFmtId="0" fontId="0" fillId="0" borderId="0" xfId="0" applyNumberFormat="1" applyFont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vertical="top" wrapText="1"/>
      <protection locked="0"/>
    </xf>
    <xf numFmtId="49" fontId="2" fillId="4" borderId="3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5" xfId="0" applyFont="1" applyFill="1" applyBorder="1" applyAlignment="1" applyProtection="1">
      <alignment vertical="top" wrapText="1"/>
      <protection locked="0"/>
    </xf>
    <xf numFmtId="0" fontId="2" fillId="4" borderId="8" xfId="0" applyFont="1" applyFill="1" applyBorder="1" applyAlignment="1" applyProtection="1">
      <alignment vertical="top" wrapText="1"/>
      <protection locked="0"/>
    </xf>
    <xf numFmtId="49" fontId="2" fillId="4" borderId="4" xfId="0" applyNumberFormat="1" applyFont="1" applyFill="1" applyBorder="1" applyAlignment="1" applyProtection="1">
      <alignment horizontal="center" wrapText="1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3" fillId="2" borderId="9" xfId="0" applyFont="1" applyFill="1" applyBorder="1" applyAlignment="1" applyProtection="1">
      <alignment horizontal="center" wrapText="1"/>
      <protection locked="0"/>
    </xf>
    <xf numFmtId="49" fontId="2" fillId="4" borderId="10" xfId="0" applyNumberFormat="1" applyFont="1" applyFill="1" applyBorder="1" applyAlignment="1" applyProtection="1">
      <alignment horizontal="center" wrapText="1"/>
      <protection locked="0"/>
    </xf>
    <xf numFmtId="49" fontId="2" fillId="4" borderId="11" xfId="0" applyNumberFormat="1" applyFont="1" applyFill="1" applyBorder="1" applyAlignment="1" applyProtection="1">
      <alignment horizontal="center" wrapText="1"/>
      <protection locked="0"/>
    </xf>
    <xf numFmtId="49" fontId="2" fillId="4" borderId="12" xfId="0" applyNumberFormat="1" applyFont="1" applyFill="1" applyBorder="1" applyAlignment="1" applyProtection="1">
      <alignment horizontal="center" wrapText="1"/>
      <protection locked="0"/>
    </xf>
    <xf numFmtId="49" fontId="2" fillId="4" borderId="13" xfId="0" applyNumberFormat="1" applyFont="1" applyFill="1" applyBorder="1" applyAlignment="1" applyProtection="1">
      <alignment horizontal="center" wrapText="1"/>
      <protection locked="0"/>
    </xf>
    <xf numFmtId="49" fontId="2" fillId="4" borderId="14" xfId="0" applyNumberFormat="1" applyFont="1" applyFill="1" applyBorder="1" applyAlignment="1" applyProtection="1">
      <alignment horizontal="center" wrapText="1"/>
      <protection locked="0"/>
    </xf>
    <xf numFmtId="49" fontId="2" fillId="4" borderId="15" xfId="0" applyNumberFormat="1" applyFont="1" applyFill="1" applyBorder="1" applyAlignment="1" applyProtection="1">
      <alignment horizontal="center" wrapText="1"/>
      <protection locked="0"/>
    </xf>
    <xf numFmtId="49" fontId="2" fillId="5" borderId="3" xfId="0" applyNumberFormat="1" applyFont="1" applyFill="1" applyBorder="1" applyAlignment="1" applyProtection="1">
      <alignment horizontal="center" wrapText="1"/>
      <protection locked="0"/>
    </xf>
    <xf numFmtId="49" fontId="2" fillId="5" borderId="1" xfId="0" applyNumberFormat="1" applyFont="1" applyFill="1" applyBorder="1" applyAlignment="1" applyProtection="1">
      <alignment horizontal="center" wrapText="1"/>
      <protection locked="0"/>
    </xf>
    <xf numFmtId="49" fontId="2" fillId="2" borderId="1" xfId="0" applyNumberFormat="1" applyFont="1" applyFill="1" applyBorder="1" applyAlignment="1" applyProtection="1">
      <alignment horizontal="center" wrapText="1"/>
      <protection locked="0"/>
    </xf>
    <xf numFmtId="49" fontId="2" fillId="5" borderId="4" xfId="0" applyNumberFormat="1" applyFont="1" applyFill="1" applyBorder="1" applyAlignment="1" applyProtection="1">
      <alignment horizontal="center" wrapText="1"/>
      <protection locked="0"/>
    </xf>
    <xf numFmtId="49" fontId="4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7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37" xfId="0" applyNumberFormat="1" applyFont="1" applyFill="1" applyBorder="1" applyAlignment="1" applyProtection="1">
      <alignment horizontal="right" vertical="center" wrapText="1"/>
      <protection locked="0"/>
    </xf>
    <xf numFmtId="49" fontId="12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49" fontId="4" fillId="4" borderId="2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Alignment="1" applyProtection="1">
      <alignment vertical="top" wrapText="1"/>
      <protection locked="0"/>
    </xf>
    <xf numFmtId="49" fontId="6" fillId="4" borderId="42" xfId="0" applyNumberFormat="1" applyFont="1" applyFill="1" applyBorder="1" applyAlignment="1" applyProtection="1">
      <alignment horizontal="center" wrapText="1"/>
      <protection locked="0"/>
    </xf>
    <xf numFmtId="49" fontId="6" fillId="4" borderId="44" xfId="0" applyNumberFormat="1" applyFont="1" applyFill="1" applyBorder="1" applyAlignment="1" applyProtection="1">
      <alignment horizontal="center" wrapText="1"/>
      <protection locked="0"/>
    </xf>
    <xf numFmtId="0" fontId="23" fillId="0" borderId="35" xfId="1" applyFont="1" applyBorder="1" applyAlignment="1" applyProtection="1">
      <alignment horizontal="left" vertical="center" wrapText="1"/>
      <protection locked="0"/>
    </xf>
    <xf numFmtId="0" fontId="24" fillId="0" borderId="35" xfId="1" applyFont="1" applyBorder="1" applyAlignment="1" applyProtection="1">
      <alignment horizontal="left" vertical="center"/>
      <protection locked="0"/>
    </xf>
    <xf numFmtId="49" fontId="6" fillId="5" borderId="36" xfId="0" applyNumberFormat="1" applyFont="1" applyFill="1" applyBorder="1" applyAlignment="1" applyProtection="1">
      <alignment horizontal="center" wrapText="1"/>
      <protection locked="0"/>
    </xf>
    <xf numFmtId="49" fontId="6" fillId="5" borderId="8" xfId="0" applyNumberFormat="1" applyFont="1" applyFill="1" applyBorder="1" applyAlignment="1" applyProtection="1">
      <alignment horizontal="center" wrapText="1"/>
      <protection locked="0"/>
    </xf>
    <xf numFmtId="49" fontId="6" fillId="2" borderId="5" xfId="0" applyNumberFormat="1" applyFont="1" applyFill="1" applyBorder="1" applyAlignment="1" applyProtection="1">
      <alignment horizontal="center" wrapText="1"/>
      <protection locked="0"/>
    </xf>
    <xf numFmtId="49" fontId="6" fillId="2" borderId="8" xfId="0" applyNumberFormat="1" applyFont="1" applyFill="1" applyBorder="1" applyAlignment="1" applyProtection="1">
      <alignment horizontal="center" wrapText="1"/>
      <protection locked="0"/>
    </xf>
    <xf numFmtId="49" fontId="6" fillId="5" borderId="5" xfId="0" applyNumberFormat="1" applyFont="1" applyFill="1" applyBorder="1" applyAlignment="1" applyProtection="1">
      <alignment horizontal="center" wrapText="1"/>
      <protection locked="0"/>
    </xf>
    <xf numFmtId="49" fontId="2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6" xfId="0" applyNumberFormat="1" applyFont="1" applyFill="1" applyBorder="1" applyAlignment="1" applyProtection="1">
      <alignment horizontal="center" wrapText="1"/>
      <protection locked="0"/>
    </xf>
    <xf numFmtId="49" fontId="3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1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4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5" xfId="0" applyNumberFormat="1" applyFont="1" applyBorder="1" applyAlignment="1" applyProtection="1">
      <alignment horizontal="center" vertical="center" wrapText="1"/>
      <protection locked="0"/>
    </xf>
    <xf numFmtId="0" fontId="3" fillId="0" borderId="33" xfId="0" applyNumberFormat="1" applyFont="1" applyBorder="1" applyAlignment="1" applyProtection="1">
      <alignment horizontal="center" vertical="center" wrapText="1"/>
      <protection locked="0"/>
    </xf>
    <xf numFmtId="0" fontId="3" fillId="0" borderId="46" xfId="0" applyNumberFormat="1" applyFont="1" applyBorder="1" applyAlignment="1" applyProtection="1">
      <alignment horizontal="center" vertical="center" wrapText="1"/>
      <protection locked="0"/>
    </xf>
    <xf numFmtId="0" fontId="3" fillId="0" borderId="47" xfId="0" applyNumberFormat="1" applyFont="1" applyBorder="1" applyAlignment="1" applyProtection="1">
      <alignment horizontal="center" vertical="center" wrapText="1"/>
      <protection locked="0"/>
    </xf>
    <xf numFmtId="0" fontId="3" fillId="0" borderId="48" xfId="0" applyNumberFormat="1" applyFont="1" applyBorder="1" applyAlignment="1" applyProtection="1">
      <alignment horizontal="center" vertical="center" wrapText="1"/>
      <protection locked="0"/>
    </xf>
    <xf numFmtId="0" fontId="3" fillId="0" borderId="49" xfId="0" applyNumberFormat="1" applyFont="1" applyBorder="1" applyAlignment="1" applyProtection="1">
      <alignment horizontal="center" vertical="center" wrapText="1"/>
      <protection locked="0"/>
    </xf>
    <xf numFmtId="49" fontId="13" fillId="2" borderId="38" xfId="0" applyNumberFormat="1" applyFont="1" applyFill="1" applyBorder="1" applyAlignment="1" applyProtection="1">
      <alignment horizontal="center" vertical="center" wrapText="1"/>
    </xf>
    <xf numFmtId="49" fontId="13" fillId="2" borderId="39" xfId="0" applyNumberFormat="1" applyFont="1" applyFill="1" applyBorder="1" applyAlignment="1" applyProtection="1">
      <alignment horizontal="center" vertical="center" wrapText="1"/>
    </xf>
    <xf numFmtId="49" fontId="13" fillId="2" borderId="54" xfId="0" applyNumberFormat="1" applyFont="1" applyFill="1" applyBorder="1" applyAlignment="1" applyProtection="1">
      <alignment horizontal="center" vertical="center" wrapText="1"/>
    </xf>
    <xf numFmtId="0" fontId="3" fillId="0" borderId="45" xfId="0" applyNumberFormat="1" applyFont="1" applyBorder="1" applyAlignment="1" applyProtection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46" xfId="0" applyNumberFormat="1" applyFont="1" applyBorder="1" applyAlignment="1" applyProtection="1">
      <alignment horizontal="center" vertical="center" wrapText="1"/>
    </xf>
    <xf numFmtId="0" fontId="3" fillId="0" borderId="47" xfId="0" applyNumberFormat="1" applyFont="1" applyBorder="1" applyAlignment="1" applyProtection="1">
      <alignment horizontal="center" vertical="center" wrapText="1"/>
    </xf>
    <xf numFmtId="0" fontId="3" fillId="0" borderId="48" xfId="0" applyNumberFormat="1" applyFont="1" applyBorder="1" applyAlignment="1" applyProtection="1">
      <alignment horizontal="center" vertical="center" wrapText="1"/>
    </xf>
    <xf numFmtId="0" fontId="3" fillId="0" borderId="49" xfId="0" applyNumberFormat="1" applyFont="1" applyBorder="1" applyAlignment="1" applyProtection="1">
      <alignment horizontal="center" vertical="center" wrapText="1"/>
    </xf>
    <xf numFmtId="49" fontId="10" fillId="4" borderId="42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43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0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1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40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41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40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4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37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2" xfId="0" applyNumberFormat="1" applyFont="1" applyFill="1" applyBorder="1" applyAlignment="1" applyProtection="1">
      <alignment horizontal="left" vertical="top" wrapText="1"/>
      <protection locked="0"/>
    </xf>
    <xf numFmtId="49" fontId="3" fillId="2" borderId="33" xfId="0" applyNumberFormat="1" applyFont="1" applyFill="1" applyBorder="1" applyAlignment="1" applyProtection="1">
      <alignment horizontal="left" vertical="top" wrapText="1"/>
      <protection locked="0"/>
    </xf>
    <xf numFmtId="49" fontId="3" fillId="2" borderId="34" xfId="0" applyNumberFormat="1" applyFont="1" applyFill="1" applyBorder="1" applyAlignment="1" applyProtection="1">
      <alignment horizontal="left" vertical="top" wrapText="1"/>
      <protection locked="0"/>
    </xf>
    <xf numFmtId="49" fontId="3" fillId="2" borderId="55" xfId="0" applyNumberFormat="1" applyFont="1" applyFill="1" applyBorder="1" applyAlignment="1" applyProtection="1">
      <alignment horizontal="left" vertical="top" wrapText="1"/>
      <protection locked="0"/>
    </xf>
    <xf numFmtId="49" fontId="3" fillId="2" borderId="0" xfId="0" applyNumberFormat="1" applyFont="1" applyFill="1" applyBorder="1" applyAlignment="1" applyProtection="1">
      <alignment horizontal="left" vertical="top" wrapText="1"/>
      <protection locked="0"/>
    </xf>
    <xf numFmtId="49" fontId="3" fillId="2" borderId="56" xfId="0" applyNumberFormat="1" applyFont="1" applyFill="1" applyBorder="1" applyAlignment="1" applyProtection="1">
      <alignment horizontal="left" vertical="top" wrapText="1"/>
      <protection locked="0"/>
    </xf>
    <xf numFmtId="49" fontId="13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9">
    <dxf>
      <font>
        <color rgb="FF000000"/>
      </font>
      <fill>
        <patternFill patternType="solid">
          <fgColor indexed="16"/>
          <bgColor indexed="18"/>
        </patternFill>
      </fill>
    </dxf>
    <dxf>
      <font>
        <color rgb="FFE32400"/>
      </font>
    </dxf>
    <dxf>
      <font>
        <color rgb="FF9C0006"/>
      </font>
      <fill>
        <patternFill>
          <bgColor rgb="FFFFC7CE"/>
        </patternFill>
      </fill>
    </dxf>
    <dxf>
      <font>
        <color rgb="FF000000"/>
      </font>
      <fill>
        <patternFill patternType="solid">
          <fgColor indexed="16"/>
          <bgColor indexed="17"/>
        </patternFill>
      </fill>
    </dxf>
    <dxf>
      <font>
        <color rgb="FFE32400"/>
      </font>
    </dxf>
    <dxf>
      <font>
        <color rgb="FF000000"/>
      </font>
      <fill>
        <patternFill patternType="solid">
          <fgColor indexed="16"/>
          <bgColor indexed="17"/>
        </patternFill>
      </fill>
    </dxf>
    <dxf>
      <font>
        <color rgb="FF000000"/>
      </font>
      <fill>
        <patternFill patternType="solid">
          <fgColor indexed="16"/>
          <bgColor indexed="18"/>
        </patternFill>
      </fill>
    </dxf>
    <dxf>
      <font>
        <color rgb="FF000000"/>
      </font>
      <fill>
        <patternFill patternType="solid">
          <fgColor indexed="16"/>
          <bgColor indexed="18"/>
        </patternFill>
      </fill>
    </dxf>
    <dxf>
      <font>
        <color rgb="FF000000"/>
      </font>
      <fill>
        <patternFill patternType="solid">
          <fgColor indexed="16"/>
          <bgColor indexed="17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BFBFBF"/>
      <rgbColor rgb="FFBDC0BF"/>
      <rgbColor rgb="FFD5D5D5"/>
      <rgbColor rgb="FFEAEAEA"/>
      <rgbColor rgb="FFED220B"/>
      <rgbColor rgb="FFFEFDB2"/>
      <rgbColor rgb="00000000"/>
      <rgbColor rgb="E5AFE489"/>
      <rgbColor rgb="E5FF9781"/>
      <rgbColor rgb="FFA5A5A5"/>
      <rgbColor rgb="FFE32400"/>
      <rgbColor rgb="FFDBDBDB"/>
      <rgbColor rgb="FF3F3F3F"/>
      <rgbColor rgb="FFCACAC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84880</xdr:rowOff>
    </xdr:from>
    <xdr:to>
      <xdr:col>0</xdr:col>
      <xdr:colOff>625475</xdr:colOff>
      <xdr:row>5</xdr:row>
      <xdr:rowOff>42119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4496B9D6-AE1B-5E4E-9200-BC4EBCE14CF7}"/>
            </a:ext>
          </a:extLst>
        </xdr:cNvPr>
        <xdr:cNvSpPr/>
      </xdr:nvSpPr>
      <xdr:spPr>
        <a:xfrm>
          <a:off x="180975" y="3132880"/>
          <a:ext cx="444500" cy="449364"/>
        </a:xfrm>
        <a:prstGeom prst="ellipse">
          <a:avLst/>
        </a:prstGeom>
        <a:solidFill>
          <a:srgbClr val="C00000"/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1</a:t>
          </a:r>
        </a:p>
      </xdr:txBody>
    </xdr:sp>
    <xdr:clientData/>
  </xdr:twoCellAnchor>
  <xdr:twoCellAnchor>
    <xdr:from>
      <xdr:col>4</xdr:col>
      <xdr:colOff>101600</xdr:colOff>
      <xdr:row>0</xdr:row>
      <xdr:rowOff>437572</xdr:rowOff>
    </xdr:from>
    <xdr:to>
      <xdr:col>4</xdr:col>
      <xdr:colOff>546100</xdr:colOff>
      <xdr:row>0</xdr:row>
      <xdr:rowOff>890111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7362CA81-BF0A-DA4C-97B2-12AF9ACA4455}"/>
            </a:ext>
          </a:extLst>
        </xdr:cNvPr>
        <xdr:cNvSpPr/>
      </xdr:nvSpPr>
      <xdr:spPr>
        <a:xfrm>
          <a:off x="8372475" y="437572"/>
          <a:ext cx="444500" cy="452539"/>
        </a:xfrm>
        <a:prstGeom prst="ellipse">
          <a:avLst/>
        </a:prstGeom>
        <a:solidFill>
          <a:srgbClr val="C00000"/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2</a:t>
          </a:r>
        </a:p>
      </xdr:txBody>
    </xdr:sp>
    <xdr:clientData/>
  </xdr:twoCellAnchor>
  <xdr:twoCellAnchor>
    <xdr:from>
      <xdr:col>7</xdr:col>
      <xdr:colOff>165100</xdr:colOff>
      <xdr:row>0</xdr:row>
      <xdr:rowOff>437572</xdr:rowOff>
    </xdr:from>
    <xdr:to>
      <xdr:col>7</xdr:col>
      <xdr:colOff>609600</xdr:colOff>
      <xdr:row>0</xdr:row>
      <xdr:rowOff>890111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D76587C1-704E-424E-A1A2-2CB14636A0CE}"/>
            </a:ext>
          </a:extLst>
        </xdr:cNvPr>
        <xdr:cNvSpPr/>
      </xdr:nvSpPr>
      <xdr:spPr>
        <a:xfrm>
          <a:off x="12214225" y="437572"/>
          <a:ext cx="444500" cy="452539"/>
        </a:xfrm>
        <a:prstGeom prst="ellipse">
          <a:avLst/>
        </a:prstGeom>
        <a:solidFill>
          <a:srgbClr val="C00000"/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3</a:t>
          </a:r>
        </a:p>
      </xdr:txBody>
    </xdr:sp>
    <xdr:clientData/>
  </xdr:twoCellAnchor>
  <xdr:twoCellAnchor>
    <xdr:from>
      <xdr:col>13</xdr:col>
      <xdr:colOff>46182</xdr:colOff>
      <xdr:row>0</xdr:row>
      <xdr:rowOff>437572</xdr:rowOff>
    </xdr:from>
    <xdr:to>
      <xdr:col>13</xdr:col>
      <xdr:colOff>490682</xdr:colOff>
      <xdr:row>0</xdr:row>
      <xdr:rowOff>890111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13CAF55-59F9-604A-8186-AE1F1D6FCCFC}"/>
            </a:ext>
          </a:extLst>
        </xdr:cNvPr>
        <xdr:cNvSpPr/>
      </xdr:nvSpPr>
      <xdr:spPr>
        <a:xfrm>
          <a:off x="17778557" y="437572"/>
          <a:ext cx="444500" cy="452539"/>
        </a:xfrm>
        <a:prstGeom prst="ellipse">
          <a:avLst/>
        </a:prstGeom>
        <a:solidFill>
          <a:srgbClr val="C00000"/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4</a:t>
          </a:r>
        </a:p>
      </xdr:txBody>
    </xdr:sp>
    <xdr:clientData/>
  </xdr:twoCellAnchor>
  <xdr:twoCellAnchor>
    <xdr:from>
      <xdr:col>17</xdr:col>
      <xdr:colOff>77354</xdr:colOff>
      <xdr:row>0</xdr:row>
      <xdr:rowOff>437572</xdr:rowOff>
    </xdr:from>
    <xdr:to>
      <xdr:col>17</xdr:col>
      <xdr:colOff>521854</xdr:colOff>
      <xdr:row>0</xdr:row>
      <xdr:rowOff>890111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6B9C36A3-46C1-5145-9D58-E83915F02189}"/>
            </a:ext>
          </a:extLst>
        </xdr:cNvPr>
        <xdr:cNvSpPr/>
      </xdr:nvSpPr>
      <xdr:spPr>
        <a:xfrm>
          <a:off x="20365604" y="437572"/>
          <a:ext cx="444500" cy="452539"/>
        </a:xfrm>
        <a:prstGeom prst="ellipse">
          <a:avLst/>
        </a:prstGeom>
        <a:solidFill>
          <a:srgbClr val="C00000"/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5</a:t>
          </a:r>
        </a:p>
      </xdr:txBody>
    </xdr:sp>
    <xdr:clientData/>
  </xdr:twoCellAnchor>
  <xdr:twoCellAnchor>
    <xdr:from>
      <xdr:col>24</xdr:col>
      <xdr:colOff>66963</xdr:colOff>
      <xdr:row>0</xdr:row>
      <xdr:rowOff>437572</xdr:rowOff>
    </xdr:from>
    <xdr:to>
      <xdr:col>24</xdr:col>
      <xdr:colOff>514927</xdr:colOff>
      <xdr:row>0</xdr:row>
      <xdr:rowOff>890111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8CB950DA-C95A-944A-A2BF-64BD901436BC}"/>
            </a:ext>
          </a:extLst>
        </xdr:cNvPr>
        <xdr:cNvSpPr/>
      </xdr:nvSpPr>
      <xdr:spPr>
        <a:xfrm>
          <a:off x="28245088" y="437572"/>
          <a:ext cx="447964" cy="452539"/>
        </a:xfrm>
        <a:prstGeom prst="ellipse">
          <a:avLst/>
        </a:prstGeom>
        <a:solidFill>
          <a:srgbClr val="C00000"/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6</a:t>
          </a:r>
        </a:p>
      </xdr:txBody>
    </xdr:sp>
    <xdr:clientData/>
  </xdr:twoCellAnchor>
  <xdr:twoCellAnchor>
    <xdr:from>
      <xdr:col>38</xdr:col>
      <xdr:colOff>203200</xdr:colOff>
      <xdr:row>0</xdr:row>
      <xdr:rowOff>437572</xdr:rowOff>
    </xdr:from>
    <xdr:to>
      <xdr:col>38</xdr:col>
      <xdr:colOff>647700</xdr:colOff>
      <xdr:row>0</xdr:row>
      <xdr:rowOff>890111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58C7C5E3-76AD-1449-B63D-A4AF8393CFC5}"/>
            </a:ext>
          </a:extLst>
        </xdr:cNvPr>
        <xdr:cNvSpPr/>
      </xdr:nvSpPr>
      <xdr:spPr>
        <a:xfrm>
          <a:off x="36826825" y="437572"/>
          <a:ext cx="444500" cy="452539"/>
        </a:xfrm>
        <a:prstGeom prst="ellipse">
          <a:avLst/>
        </a:prstGeom>
        <a:solidFill>
          <a:srgbClr val="C00000"/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7</a:t>
          </a:r>
        </a:p>
      </xdr:txBody>
    </xdr:sp>
    <xdr:clientData/>
  </xdr:twoCellAnchor>
  <xdr:twoCellAnchor editAs="oneCell">
    <xdr:from>
      <xdr:col>0</xdr:col>
      <xdr:colOff>853017</xdr:colOff>
      <xdr:row>3</xdr:row>
      <xdr:rowOff>766993</xdr:rowOff>
    </xdr:from>
    <xdr:to>
      <xdr:col>2</xdr:col>
      <xdr:colOff>152753</xdr:colOff>
      <xdr:row>3</xdr:row>
      <xdr:rowOff>1300393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55833C12-219C-414A-B705-863AA1A7B8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55" t="12501" r="3906" b="76562"/>
        <a:stretch/>
      </xdr:blipFill>
      <xdr:spPr>
        <a:xfrm>
          <a:off x="853017" y="3164118"/>
          <a:ext cx="5046486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489413</xdr:colOff>
      <xdr:row>67</xdr:row>
      <xdr:rowOff>80819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032F4D-83E8-7743-A928-C3CCF8B253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428"/>
        <a:stretch/>
      </xdr:blipFill>
      <xdr:spPr>
        <a:xfrm>
          <a:off x="0" y="0"/>
          <a:ext cx="8998413" cy="110209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84941</xdr:rowOff>
    </xdr:from>
    <xdr:to>
      <xdr:col>2</xdr:col>
      <xdr:colOff>506424</xdr:colOff>
      <xdr:row>93</xdr:row>
      <xdr:rowOff>96488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DFD2EA6-D4D6-8A4D-932C-82FB8A724E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0090"/>
        <a:stretch/>
      </xdr:blipFill>
      <xdr:spPr>
        <a:xfrm>
          <a:off x="0" y="9392227"/>
          <a:ext cx="9015424" cy="5889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s://research.mit.edu/research-resources/covid-19-related-information-mit-research-community/research-ramp-phase-2-rr2-pi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200"/>
  <sheetViews>
    <sheetView showGridLines="0" tabSelected="1" zoomScale="80" zoomScaleNormal="80" workbookViewId="0">
      <pane xSplit="5" ySplit="4" topLeftCell="Y5" activePane="bottomRight" state="frozen"/>
      <selection pane="topRight" activeCell="F1" sqref="F1"/>
      <selection pane="bottomLeft" activeCell="A5" sqref="A5"/>
      <selection pane="bottomRight" activeCell="A2" sqref="A2:C4"/>
    </sheetView>
  </sheetViews>
  <sheetFormatPr baseColWidth="10" defaultColWidth="16.33203125" defaultRowHeight="20" customHeight="1" x14ac:dyDescent="0.15"/>
  <cols>
    <col min="1" max="1" width="38.5" style="63" customWidth="1"/>
    <col min="2" max="2" width="36.83203125" style="63" customWidth="1"/>
    <col min="3" max="3" width="16.83203125" style="63" customWidth="1"/>
    <col min="4" max="4" width="16.33203125" style="63" customWidth="1"/>
    <col min="5" max="5" width="22.83203125" style="63" customWidth="1"/>
    <col min="6" max="6" width="11.33203125" style="63" customWidth="1"/>
    <col min="7" max="7" width="15.33203125" style="63" customWidth="1"/>
    <col min="8" max="8" width="12.83203125" style="63" customWidth="1"/>
    <col min="9" max="9" width="12" style="63" customWidth="1"/>
    <col min="10" max="10" width="11.5" style="63" customWidth="1"/>
    <col min="11" max="11" width="14.33203125" style="63" customWidth="1"/>
    <col min="12" max="12" width="11" style="63" customWidth="1"/>
    <col min="13" max="13" width="12.6640625" style="63" customWidth="1"/>
    <col min="14" max="14" width="8.6640625" style="97" customWidth="1"/>
    <col min="15" max="16" width="8.1640625" style="97" customWidth="1"/>
    <col min="17" max="17" width="8.5" style="97" customWidth="1"/>
    <col min="18" max="24" width="14.83203125" style="63" customWidth="1"/>
    <col min="25" max="38" width="7.83203125" style="63" customWidth="1"/>
    <col min="39" max="39" width="14.6640625" style="63" customWidth="1"/>
    <col min="40" max="40" width="29.1640625" style="63" customWidth="1"/>
    <col min="41" max="41" width="16.33203125" style="63" customWidth="1"/>
    <col min="42" max="16384" width="16.33203125" style="63"/>
  </cols>
  <sheetData>
    <row r="1" spans="1:40" ht="72" customHeight="1" x14ac:dyDescent="0.15">
      <c r="A1" s="100" t="s">
        <v>714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</row>
    <row r="2" spans="1:40" ht="53" customHeight="1" x14ac:dyDescent="0.15">
      <c r="A2" s="151" t="s">
        <v>713</v>
      </c>
      <c r="B2" s="152"/>
      <c r="C2" s="153"/>
      <c r="D2" s="64"/>
      <c r="E2" s="111" t="s">
        <v>663</v>
      </c>
      <c r="F2" s="112"/>
      <c r="G2" s="113"/>
      <c r="H2" s="111" t="s">
        <v>702</v>
      </c>
      <c r="I2" s="112"/>
      <c r="J2" s="112"/>
      <c r="K2" s="112"/>
      <c r="L2" s="112"/>
      <c r="M2" s="113"/>
      <c r="N2" s="145" t="s">
        <v>701</v>
      </c>
      <c r="O2" s="146"/>
      <c r="P2" s="146"/>
      <c r="Q2" s="147"/>
      <c r="R2" s="111" t="s">
        <v>712</v>
      </c>
      <c r="S2" s="112"/>
      <c r="T2" s="112"/>
      <c r="U2" s="112"/>
      <c r="V2" s="112"/>
      <c r="W2" s="112"/>
      <c r="X2" s="113"/>
      <c r="Y2" s="107" t="s">
        <v>665</v>
      </c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9"/>
      <c r="AM2" s="65"/>
      <c r="AN2" s="66" t="s">
        <v>594</v>
      </c>
    </row>
    <row r="3" spans="1:40" ht="95" customHeight="1" x14ac:dyDescent="0.15">
      <c r="A3" s="154"/>
      <c r="B3" s="155"/>
      <c r="C3" s="156"/>
      <c r="D3" s="67"/>
      <c r="E3" s="118" t="s">
        <v>707</v>
      </c>
      <c r="F3" s="116" t="s">
        <v>598</v>
      </c>
      <c r="G3" s="114" t="s">
        <v>599</v>
      </c>
      <c r="H3" s="135" t="s">
        <v>709</v>
      </c>
      <c r="I3" s="137" t="s">
        <v>696</v>
      </c>
      <c r="J3" s="139" t="s">
        <v>697</v>
      </c>
      <c r="K3" s="137" t="s">
        <v>698</v>
      </c>
      <c r="L3" s="143" t="s">
        <v>700</v>
      </c>
      <c r="M3" s="141" t="s">
        <v>699</v>
      </c>
      <c r="N3" s="148" t="s">
        <v>0</v>
      </c>
      <c r="O3" s="149"/>
      <c r="P3" s="149"/>
      <c r="Q3" s="150"/>
      <c r="R3" s="68" t="s">
        <v>8</v>
      </c>
      <c r="S3" s="69"/>
      <c r="T3" s="70"/>
      <c r="U3" s="71"/>
      <c r="V3" s="69"/>
      <c r="W3" s="69"/>
      <c r="X3" s="72" t="s">
        <v>9</v>
      </c>
      <c r="Y3" s="102" t="s">
        <v>1</v>
      </c>
      <c r="Z3" s="103"/>
      <c r="AA3" s="104" t="s">
        <v>2</v>
      </c>
      <c r="AB3" s="105"/>
      <c r="AC3" s="106" t="s">
        <v>3</v>
      </c>
      <c r="AD3" s="103"/>
      <c r="AE3" s="104" t="s">
        <v>4</v>
      </c>
      <c r="AF3" s="105"/>
      <c r="AG3" s="106" t="s">
        <v>5</v>
      </c>
      <c r="AH3" s="103"/>
      <c r="AI3" s="104" t="s">
        <v>6</v>
      </c>
      <c r="AJ3" s="105"/>
      <c r="AK3" s="106" t="s">
        <v>7</v>
      </c>
      <c r="AL3" s="110"/>
      <c r="AM3" s="98" t="s">
        <v>600</v>
      </c>
      <c r="AN3" s="73"/>
    </row>
    <row r="4" spans="1:40" ht="165" customHeight="1" thickBot="1" x14ac:dyDescent="0.25">
      <c r="A4" s="154"/>
      <c r="B4" s="155"/>
      <c r="C4" s="156"/>
      <c r="D4" s="74" t="s">
        <v>710</v>
      </c>
      <c r="E4" s="119"/>
      <c r="F4" s="117"/>
      <c r="G4" s="115"/>
      <c r="H4" s="136"/>
      <c r="I4" s="138"/>
      <c r="J4" s="140"/>
      <c r="K4" s="138"/>
      <c r="L4" s="144"/>
      <c r="M4" s="142"/>
      <c r="N4" s="75" t="s">
        <v>10</v>
      </c>
      <c r="O4" s="76" t="s">
        <v>11</v>
      </c>
      <c r="P4" s="76" t="s">
        <v>11</v>
      </c>
      <c r="Q4" s="77" t="s">
        <v>11</v>
      </c>
      <c r="R4" s="78" t="s">
        <v>14</v>
      </c>
      <c r="S4" s="79" t="s">
        <v>15</v>
      </c>
      <c r="T4" s="79" t="s">
        <v>16</v>
      </c>
      <c r="U4" s="79" t="s">
        <v>17</v>
      </c>
      <c r="V4" s="79" t="s">
        <v>18</v>
      </c>
      <c r="W4" s="79" t="s">
        <v>19</v>
      </c>
      <c r="X4" s="80" t="s">
        <v>20</v>
      </c>
      <c r="Y4" s="81" t="s">
        <v>12</v>
      </c>
      <c r="Z4" s="82" t="s">
        <v>13</v>
      </c>
      <c r="AA4" s="83" t="s">
        <v>12</v>
      </c>
      <c r="AB4" s="83" t="s">
        <v>13</v>
      </c>
      <c r="AC4" s="82" t="s">
        <v>12</v>
      </c>
      <c r="AD4" s="82" t="s">
        <v>13</v>
      </c>
      <c r="AE4" s="83" t="s">
        <v>12</v>
      </c>
      <c r="AF4" s="83" t="s">
        <v>13</v>
      </c>
      <c r="AG4" s="82" t="s">
        <v>12</v>
      </c>
      <c r="AH4" s="82" t="s">
        <v>13</v>
      </c>
      <c r="AI4" s="83" t="s">
        <v>12</v>
      </c>
      <c r="AJ4" s="83" t="s">
        <v>13</v>
      </c>
      <c r="AK4" s="82" t="s">
        <v>12</v>
      </c>
      <c r="AL4" s="84" t="s">
        <v>13</v>
      </c>
      <c r="AM4" s="99"/>
      <c r="AN4" s="85" t="s">
        <v>601</v>
      </c>
    </row>
    <row r="5" spans="1:40" ht="39" customHeight="1" x14ac:dyDescent="0.15">
      <c r="A5" s="86" t="s">
        <v>596</v>
      </c>
      <c r="B5" s="48"/>
      <c r="C5" s="87" t="s">
        <v>21</v>
      </c>
      <c r="D5" s="34" t="b">
        <v>0</v>
      </c>
      <c r="E5" s="88">
        <f>$B$5</f>
        <v>0</v>
      </c>
      <c r="F5" s="89">
        <f>$B$6</f>
        <v>0</v>
      </c>
      <c r="G5" s="90" t="s">
        <v>595</v>
      </c>
      <c r="H5" s="33"/>
      <c r="I5" s="34"/>
      <c r="J5" s="91" t="str">
        <f>IF(AND(H5=TRUE,I5=TRUE,G5&lt;&gt;FALSE,NOT(ISBLANK(F5))),"YES","NO")</f>
        <v>NO</v>
      </c>
      <c r="K5" s="39"/>
      <c r="L5" s="92" t="str">
        <f t="shared" ref="L5:L48" si="0">IF(AND((J5="YES"),(K5&gt;0)),K5,"")</f>
        <v/>
      </c>
      <c r="M5" s="40"/>
      <c r="N5" s="41"/>
      <c r="O5" s="42"/>
      <c r="P5" s="42"/>
      <c r="Q5" s="43"/>
      <c r="R5" s="42"/>
      <c r="S5" s="42"/>
      <c r="T5" s="42"/>
      <c r="U5" s="42"/>
      <c r="V5" s="42"/>
      <c r="W5" s="42"/>
      <c r="X5" s="42"/>
      <c r="Y5" s="25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7"/>
      <c r="AM5" s="44"/>
      <c r="AN5" s="45"/>
    </row>
    <row r="6" spans="1:40" ht="39" customHeight="1" x14ac:dyDescent="0.15">
      <c r="A6" s="93" t="s">
        <v>664</v>
      </c>
      <c r="B6" s="49"/>
      <c r="C6" s="94"/>
      <c r="D6" s="34" t="b">
        <v>0</v>
      </c>
      <c r="E6" s="30"/>
      <c r="F6" s="31"/>
      <c r="G6" s="32"/>
      <c r="H6" s="33"/>
      <c r="I6" s="34"/>
      <c r="J6" s="91" t="str">
        <f t="shared" ref="J6:J69" si="1">IF(AND(H6=TRUE,I6=TRUE,G6&lt;&gt;FALSE,NOT(ISBLANK(F6))),"YES","NO")</f>
        <v>NO</v>
      </c>
      <c r="K6" s="39"/>
      <c r="L6" s="90" t="str">
        <f t="shared" si="0"/>
        <v/>
      </c>
      <c r="M6" s="46"/>
      <c r="N6" s="41"/>
      <c r="O6" s="42"/>
      <c r="P6" s="42"/>
      <c r="Q6" s="43"/>
      <c r="R6" s="42"/>
      <c r="S6" s="42"/>
      <c r="T6" s="42"/>
      <c r="U6" s="42"/>
      <c r="V6" s="42"/>
      <c r="W6" s="42"/>
      <c r="X6" s="42"/>
      <c r="Y6" s="25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7"/>
      <c r="AM6" s="44"/>
      <c r="AN6" s="47"/>
    </row>
    <row r="7" spans="1:40" ht="39" customHeight="1" x14ac:dyDescent="0.15">
      <c r="A7" s="93" t="s">
        <v>597</v>
      </c>
      <c r="B7" s="50"/>
      <c r="C7" s="95"/>
      <c r="D7" s="34" t="b">
        <v>0</v>
      </c>
      <c r="E7" s="30"/>
      <c r="F7" s="31"/>
      <c r="G7" s="32"/>
      <c r="H7" s="33"/>
      <c r="I7" s="34"/>
      <c r="J7" s="91" t="str">
        <f t="shared" si="1"/>
        <v>NO</v>
      </c>
      <c r="K7" s="39"/>
      <c r="L7" s="90" t="str">
        <f t="shared" si="0"/>
        <v/>
      </c>
      <c r="M7" s="46"/>
      <c r="N7" s="41"/>
      <c r="O7" s="42"/>
      <c r="P7" s="42"/>
      <c r="Q7" s="43"/>
      <c r="R7" s="42"/>
      <c r="S7" s="42"/>
      <c r="T7" s="42"/>
      <c r="U7" s="42"/>
      <c r="V7" s="42"/>
      <c r="W7" s="42"/>
      <c r="X7" s="42"/>
      <c r="Y7" s="25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7"/>
      <c r="AM7" s="44"/>
      <c r="AN7" s="47"/>
    </row>
    <row r="8" spans="1:40" ht="39" customHeight="1" thickBot="1" x14ac:dyDescent="0.2">
      <c r="A8" s="96" t="s">
        <v>661</v>
      </c>
      <c r="B8" s="51"/>
      <c r="C8" s="95"/>
      <c r="D8" s="34" t="b">
        <v>0</v>
      </c>
      <c r="E8" s="30"/>
      <c r="F8" s="31"/>
      <c r="G8" s="32"/>
      <c r="H8" s="33"/>
      <c r="I8" s="34"/>
      <c r="J8" s="91" t="str">
        <f t="shared" si="1"/>
        <v>NO</v>
      </c>
      <c r="K8" s="39"/>
      <c r="L8" s="90" t="str">
        <f t="shared" si="0"/>
        <v/>
      </c>
      <c r="M8" s="46"/>
      <c r="N8" s="41"/>
      <c r="O8" s="42"/>
      <c r="P8" s="42"/>
      <c r="Q8" s="43"/>
      <c r="R8" s="42"/>
      <c r="S8" s="42"/>
      <c r="T8" s="42"/>
      <c r="U8" s="42"/>
      <c r="V8" s="42"/>
      <c r="W8" s="42"/>
      <c r="X8" s="42"/>
      <c r="Y8" s="25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7"/>
      <c r="AM8" s="44"/>
      <c r="AN8" s="47"/>
    </row>
    <row r="9" spans="1:40" ht="39" customHeight="1" thickBot="1" x14ac:dyDescent="0.2">
      <c r="A9" s="126" t="s">
        <v>662</v>
      </c>
      <c r="B9" s="127"/>
      <c r="C9" s="128"/>
      <c r="D9" s="34" t="b">
        <v>0</v>
      </c>
      <c r="E9" s="30"/>
      <c r="F9" s="31"/>
      <c r="G9" s="32"/>
      <c r="H9" s="33"/>
      <c r="I9" s="34"/>
      <c r="J9" s="91" t="str">
        <f t="shared" si="1"/>
        <v>NO</v>
      </c>
      <c r="K9" s="39"/>
      <c r="L9" s="92" t="str">
        <f t="shared" si="0"/>
        <v/>
      </c>
      <c r="M9" s="40"/>
      <c r="N9" s="41"/>
      <c r="O9" s="42"/>
      <c r="P9" s="42"/>
      <c r="Q9" s="43"/>
      <c r="R9" s="42"/>
      <c r="S9" s="42"/>
      <c r="T9" s="42"/>
      <c r="U9" s="42"/>
      <c r="V9" s="42"/>
      <c r="W9" s="42"/>
      <c r="X9" s="42"/>
      <c r="Y9" s="25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7"/>
      <c r="AM9" s="44"/>
      <c r="AN9" s="47"/>
    </row>
    <row r="10" spans="1:40" ht="39" customHeight="1" x14ac:dyDescent="0.15">
      <c r="A10" s="54" t="s">
        <v>703</v>
      </c>
      <c r="B10" s="20">
        <f>1+COUNTIFS(G6:G200,TRUE,D6:D200,FALSE)</f>
        <v>1</v>
      </c>
      <c r="C10" s="21" t="s">
        <v>25</v>
      </c>
      <c r="D10" s="34" t="b">
        <v>0</v>
      </c>
      <c r="E10" s="30"/>
      <c r="F10" s="31"/>
      <c r="G10" s="32"/>
      <c r="H10" s="33"/>
      <c r="I10" s="34"/>
      <c r="J10" s="91" t="str">
        <f t="shared" si="1"/>
        <v>NO</v>
      </c>
      <c r="K10" s="39"/>
      <c r="L10" s="90" t="str">
        <f t="shared" si="0"/>
        <v/>
      </c>
      <c r="M10" s="46"/>
      <c r="N10" s="41"/>
      <c r="O10" s="42"/>
      <c r="P10" s="42"/>
      <c r="Q10" s="43"/>
      <c r="R10" s="42"/>
      <c r="S10" s="42"/>
      <c r="T10" s="42"/>
      <c r="U10" s="42"/>
      <c r="V10" s="42"/>
      <c r="W10" s="42"/>
      <c r="X10" s="42"/>
      <c r="Y10" s="25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7"/>
      <c r="AM10" s="44"/>
      <c r="AN10" s="47"/>
    </row>
    <row r="11" spans="1:40" ht="39" customHeight="1" x14ac:dyDescent="0.15">
      <c r="A11" s="55" t="s">
        <v>695</v>
      </c>
      <c r="B11" s="22">
        <f>ROUNDDOWN($B$10*50*0.5,0)</f>
        <v>25</v>
      </c>
      <c r="C11" s="23" t="s">
        <v>26</v>
      </c>
      <c r="D11" s="34" t="b">
        <v>0</v>
      </c>
      <c r="E11" s="30"/>
      <c r="F11" s="31"/>
      <c r="G11" s="32"/>
      <c r="H11" s="33"/>
      <c r="I11" s="34"/>
      <c r="J11" s="91" t="str">
        <f t="shared" si="1"/>
        <v>NO</v>
      </c>
      <c r="K11" s="39"/>
      <c r="L11" s="92" t="str">
        <f t="shared" si="0"/>
        <v/>
      </c>
      <c r="M11" s="40"/>
      <c r="N11" s="41"/>
      <c r="O11" s="42"/>
      <c r="P11" s="42"/>
      <c r="Q11" s="43"/>
      <c r="R11" s="42"/>
      <c r="S11" s="42"/>
      <c r="T11" s="42"/>
      <c r="U11" s="42"/>
      <c r="V11" s="42"/>
      <c r="W11" s="42"/>
      <c r="X11" s="42"/>
      <c r="Y11" s="25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7"/>
      <c r="AM11" s="44"/>
      <c r="AN11" s="47"/>
    </row>
    <row r="12" spans="1:40" ht="45" customHeight="1" x14ac:dyDescent="0.15">
      <c r="A12" s="55" t="s">
        <v>593</v>
      </c>
      <c r="B12" s="24">
        <f>SUMIF((D5:D200),FALSE,(L5:L200))</f>
        <v>0</v>
      </c>
      <c r="C12" s="23" t="s">
        <v>26</v>
      </c>
      <c r="D12" s="34" t="b">
        <v>0</v>
      </c>
      <c r="E12" s="30"/>
      <c r="F12" s="31"/>
      <c r="G12" s="32"/>
      <c r="H12" s="33"/>
      <c r="I12" s="34"/>
      <c r="J12" s="91" t="str">
        <f t="shared" si="1"/>
        <v>NO</v>
      </c>
      <c r="K12" s="39"/>
      <c r="L12" s="92" t="str">
        <f t="shared" si="0"/>
        <v/>
      </c>
      <c r="M12" s="40"/>
      <c r="N12" s="41"/>
      <c r="O12" s="42"/>
      <c r="P12" s="42"/>
      <c r="Q12" s="43"/>
      <c r="R12" s="42"/>
      <c r="S12" s="42"/>
      <c r="T12" s="42"/>
      <c r="U12" s="42"/>
      <c r="V12" s="42"/>
      <c r="W12" s="42"/>
      <c r="X12" s="42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7"/>
      <c r="AM12" s="44"/>
      <c r="AN12" s="47"/>
    </row>
    <row r="13" spans="1:40" ht="39" customHeight="1" x14ac:dyDescent="0.15">
      <c r="A13" s="120" t="str">
        <f>IF(($B12&gt;$B11),"YOU ARE OVER YOUR HOURS BUDGET",IF(($B12&lt;$B11),"You have researcher hours available to assign","You are AT budget"))</f>
        <v>You have researcher hours available to assign</v>
      </c>
      <c r="B13" s="121"/>
      <c r="C13" s="122"/>
      <c r="D13" s="34" t="b">
        <v>0</v>
      </c>
      <c r="E13" s="30"/>
      <c r="F13" s="31"/>
      <c r="G13" s="32"/>
      <c r="H13" s="33"/>
      <c r="I13" s="34"/>
      <c r="J13" s="91" t="str">
        <f t="shared" si="1"/>
        <v>NO</v>
      </c>
      <c r="K13" s="39"/>
      <c r="L13" s="92" t="str">
        <f t="shared" si="0"/>
        <v/>
      </c>
      <c r="M13" s="40"/>
      <c r="N13" s="41"/>
      <c r="O13" s="42"/>
      <c r="P13" s="42"/>
      <c r="Q13" s="43"/>
      <c r="R13" s="42"/>
      <c r="S13" s="42"/>
      <c r="T13" s="42"/>
      <c r="U13" s="42"/>
      <c r="V13" s="42"/>
      <c r="W13" s="42"/>
      <c r="X13" s="42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7"/>
      <c r="AM13" s="44"/>
      <c r="AN13" s="47"/>
    </row>
    <row r="14" spans="1:40" ht="39" customHeight="1" thickBot="1" x14ac:dyDescent="0.2">
      <c r="A14" s="123"/>
      <c r="B14" s="124"/>
      <c r="C14" s="125"/>
      <c r="D14" s="34" t="b">
        <v>0</v>
      </c>
      <c r="E14" s="30"/>
      <c r="F14" s="31"/>
      <c r="G14" s="32"/>
      <c r="H14" s="33"/>
      <c r="I14" s="34"/>
      <c r="J14" s="91" t="str">
        <f t="shared" si="1"/>
        <v>NO</v>
      </c>
      <c r="K14" s="39"/>
      <c r="L14" s="90" t="str">
        <f t="shared" si="0"/>
        <v/>
      </c>
      <c r="M14" s="46"/>
      <c r="N14" s="41"/>
      <c r="O14" s="42"/>
      <c r="P14" s="42"/>
      <c r="Q14" s="43"/>
      <c r="R14" s="42"/>
      <c r="S14" s="42"/>
      <c r="T14" s="42"/>
      <c r="U14" s="42"/>
      <c r="V14" s="42"/>
      <c r="W14" s="42"/>
      <c r="X14" s="42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7"/>
      <c r="AM14" s="44"/>
      <c r="AN14" s="47"/>
    </row>
    <row r="15" spans="1:40" ht="39" customHeight="1" thickBot="1" x14ac:dyDescent="0.2">
      <c r="A15" s="157" t="s">
        <v>711</v>
      </c>
      <c r="B15" s="158"/>
      <c r="C15" s="159"/>
      <c r="D15" s="34" t="b">
        <v>0</v>
      </c>
      <c r="E15" s="30"/>
      <c r="F15" s="31"/>
      <c r="G15" s="32"/>
      <c r="H15" s="33"/>
      <c r="I15" s="34"/>
      <c r="J15" s="91" t="str">
        <f t="shared" si="1"/>
        <v>NO</v>
      </c>
      <c r="K15" s="39"/>
      <c r="L15" s="90" t="str">
        <f t="shared" si="0"/>
        <v/>
      </c>
      <c r="M15" s="46"/>
      <c r="N15" s="41"/>
      <c r="O15" s="42"/>
      <c r="P15" s="42"/>
      <c r="Q15" s="43"/>
      <c r="R15" s="42"/>
      <c r="S15" s="42"/>
      <c r="T15" s="42"/>
      <c r="U15" s="42"/>
      <c r="V15" s="42"/>
      <c r="W15" s="42"/>
      <c r="X15" s="42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7"/>
      <c r="AM15" s="44"/>
      <c r="AN15" s="47"/>
    </row>
    <row r="16" spans="1:40" ht="39" customHeight="1" x14ac:dyDescent="0.15">
      <c r="A16" s="54" t="s">
        <v>704</v>
      </c>
      <c r="B16" s="20">
        <f>COUNTIFS(G6:G200,TRUE,D6:D200,TRUE)</f>
        <v>0</v>
      </c>
      <c r="C16" s="21" t="s">
        <v>706</v>
      </c>
      <c r="D16" s="34" t="b">
        <v>0</v>
      </c>
      <c r="E16" s="30"/>
      <c r="F16" s="31"/>
      <c r="G16" s="32"/>
      <c r="H16" s="33"/>
      <c r="I16" s="34"/>
      <c r="J16" s="91" t="str">
        <f t="shared" si="1"/>
        <v>NO</v>
      </c>
      <c r="K16" s="39"/>
      <c r="L16" s="90" t="str">
        <f t="shared" si="0"/>
        <v/>
      </c>
      <c r="M16" s="46"/>
      <c r="N16" s="41"/>
      <c r="O16" s="42"/>
      <c r="P16" s="42"/>
      <c r="Q16" s="43"/>
      <c r="R16" s="42"/>
      <c r="S16" s="42"/>
      <c r="T16" s="42"/>
      <c r="U16" s="42"/>
      <c r="V16" s="42"/>
      <c r="W16" s="42"/>
      <c r="X16" s="42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7"/>
      <c r="AM16" s="44"/>
      <c r="AN16" s="47"/>
    </row>
    <row r="17" spans="1:40" ht="39" customHeight="1" x14ac:dyDescent="0.15">
      <c r="A17" s="55" t="s">
        <v>705</v>
      </c>
      <c r="B17" s="22">
        <f>ROUNDDOWN($B$16*40*0.5,0)</f>
        <v>0</v>
      </c>
      <c r="C17" s="23" t="s">
        <v>26</v>
      </c>
      <c r="D17" s="34" t="b">
        <v>0</v>
      </c>
      <c r="E17" s="35"/>
      <c r="F17" s="36"/>
      <c r="G17" s="32"/>
      <c r="H17" s="33"/>
      <c r="I17" s="34"/>
      <c r="J17" s="91" t="str">
        <f t="shared" si="1"/>
        <v>NO</v>
      </c>
      <c r="K17" s="39"/>
      <c r="L17" s="92" t="str">
        <f t="shared" si="0"/>
        <v/>
      </c>
      <c r="M17" s="40"/>
      <c r="N17" s="41"/>
      <c r="O17" s="42"/>
      <c r="P17" s="42"/>
      <c r="Q17" s="43"/>
      <c r="R17" s="42"/>
      <c r="S17" s="42"/>
      <c r="T17" s="42"/>
      <c r="U17" s="42"/>
      <c r="V17" s="42"/>
      <c r="W17" s="42"/>
      <c r="X17" s="42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7"/>
      <c r="AM17" s="44"/>
      <c r="AN17" s="47"/>
    </row>
    <row r="18" spans="1:40" ht="39" customHeight="1" x14ac:dyDescent="0.15">
      <c r="A18" s="55" t="s">
        <v>708</v>
      </c>
      <c r="B18" s="24">
        <f>SUMIF((D5:D200),TRUE,(L5:L200))</f>
        <v>0</v>
      </c>
      <c r="C18" s="23" t="s">
        <v>26</v>
      </c>
      <c r="D18" s="34" t="b">
        <v>0</v>
      </c>
      <c r="E18" s="35"/>
      <c r="F18" s="36"/>
      <c r="G18" s="32"/>
      <c r="H18" s="33"/>
      <c r="I18" s="34"/>
      <c r="J18" s="91" t="str">
        <f t="shared" si="1"/>
        <v>NO</v>
      </c>
      <c r="K18" s="39"/>
      <c r="L18" s="90" t="str">
        <f t="shared" si="0"/>
        <v/>
      </c>
      <c r="M18" s="46"/>
      <c r="N18" s="41"/>
      <c r="O18" s="42"/>
      <c r="P18" s="42"/>
      <c r="Q18" s="43"/>
      <c r="R18" s="42"/>
      <c r="S18" s="42"/>
      <c r="T18" s="42"/>
      <c r="U18" s="42"/>
      <c r="V18" s="42"/>
      <c r="W18" s="42"/>
      <c r="X18" s="42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7"/>
      <c r="AM18" s="44"/>
      <c r="AN18" s="47"/>
    </row>
    <row r="19" spans="1:40" ht="39" customHeight="1" x14ac:dyDescent="0.15">
      <c r="A19" s="129" t="str">
        <f>IF(($B$18&gt;$B$17),"YOU ARE OVER YOUR UROP BUDGET",IF(($B18&lt;$B17),"You have UROP hours available to assign to UROPs","You are AT your UROP budget"))</f>
        <v>You are AT your UROP budget</v>
      </c>
      <c r="B19" s="130"/>
      <c r="C19" s="131"/>
      <c r="D19" s="34" t="b">
        <v>0</v>
      </c>
      <c r="E19" s="35"/>
      <c r="F19" s="36"/>
      <c r="G19" s="32"/>
      <c r="H19" s="33"/>
      <c r="I19" s="34"/>
      <c r="J19" s="91" t="str">
        <f t="shared" si="1"/>
        <v>NO</v>
      </c>
      <c r="K19" s="39"/>
      <c r="L19" s="90" t="str">
        <f t="shared" si="0"/>
        <v/>
      </c>
      <c r="M19" s="46"/>
      <c r="N19" s="41"/>
      <c r="O19" s="42"/>
      <c r="P19" s="42"/>
      <c r="Q19" s="43"/>
      <c r="R19" s="42"/>
      <c r="S19" s="42"/>
      <c r="T19" s="42"/>
      <c r="U19" s="42"/>
      <c r="V19" s="42"/>
      <c r="W19" s="42"/>
      <c r="X19" s="42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7"/>
      <c r="AM19" s="44"/>
      <c r="AN19" s="47"/>
    </row>
    <row r="20" spans="1:40" ht="39" customHeight="1" thickBot="1" x14ac:dyDescent="0.2">
      <c r="A20" s="132"/>
      <c r="B20" s="133"/>
      <c r="C20" s="134"/>
      <c r="D20" s="34" t="b">
        <v>0</v>
      </c>
      <c r="E20" s="37"/>
      <c r="F20" s="38"/>
      <c r="G20" s="32"/>
      <c r="H20" s="33"/>
      <c r="I20" s="34"/>
      <c r="J20" s="91" t="str">
        <f t="shared" si="1"/>
        <v>NO</v>
      </c>
      <c r="K20" s="39"/>
      <c r="L20" s="90" t="str">
        <f t="shared" si="0"/>
        <v/>
      </c>
      <c r="M20" s="46"/>
      <c r="N20" s="41"/>
      <c r="O20" s="42"/>
      <c r="P20" s="42"/>
      <c r="Q20" s="43"/>
      <c r="R20" s="42"/>
      <c r="S20" s="42"/>
      <c r="T20" s="42"/>
      <c r="U20" s="42"/>
      <c r="V20" s="42"/>
      <c r="W20" s="42"/>
      <c r="X20" s="42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7"/>
      <c r="AM20" s="44"/>
      <c r="AN20" s="47"/>
    </row>
    <row r="21" spans="1:40" ht="39" customHeight="1" x14ac:dyDescent="0.15">
      <c r="A21" s="94"/>
      <c r="B21" s="95"/>
      <c r="C21" s="95"/>
      <c r="D21" s="34" t="b">
        <v>0</v>
      </c>
      <c r="E21" s="37"/>
      <c r="F21" s="38"/>
      <c r="G21" s="32"/>
      <c r="H21" s="33"/>
      <c r="I21" s="34"/>
      <c r="J21" s="91" t="str">
        <f t="shared" si="1"/>
        <v>NO</v>
      </c>
      <c r="K21" s="39"/>
      <c r="L21" s="90" t="str">
        <f t="shared" si="0"/>
        <v/>
      </c>
      <c r="M21" s="46"/>
      <c r="N21" s="41"/>
      <c r="O21" s="42"/>
      <c r="P21" s="42"/>
      <c r="Q21" s="43"/>
      <c r="R21" s="42"/>
      <c r="S21" s="42"/>
      <c r="T21" s="42"/>
      <c r="U21" s="42"/>
      <c r="V21" s="42"/>
      <c r="W21" s="42"/>
      <c r="X21" s="42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7"/>
      <c r="AM21" s="44"/>
      <c r="AN21" s="47"/>
    </row>
    <row r="22" spans="1:40" ht="39" customHeight="1" x14ac:dyDescent="0.15">
      <c r="A22" s="94"/>
      <c r="B22" s="95"/>
      <c r="C22" s="95"/>
      <c r="D22" s="34" t="b">
        <v>0</v>
      </c>
      <c r="E22" s="37"/>
      <c r="F22" s="38"/>
      <c r="G22" s="32"/>
      <c r="H22" s="33"/>
      <c r="I22" s="34"/>
      <c r="J22" s="91" t="str">
        <f t="shared" si="1"/>
        <v>NO</v>
      </c>
      <c r="K22" s="39"/>
      <c r="L22" s="90" t="str">
        <f t="shared" si="0"/>
        <v/>
      </c>
      <c r="M22" s="46"/>
      <c r="N22" s="41"/>
      <c r="O22" s="42"/>
      <c r="P22" s="42"/>
      <c r="Q22" s="43"/>
      <c r="R22" s="42"/>
      <c r="S22" s="42"/>
      <c r="T22" s="42"/>
      <c r="U22" s="42"/>
      <c r="V22" s="42"/>
      <c r="W22" s="42"/>
      <c r="X22" s="42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7"/>
      <c r="AM22" s="44"/>
      <c r="AN22" s="47"/>
    </row>
    <row r="23" spans="1:40" ht="39" customHeight="1" x14ac:dyDescent="0.15">
      <c r="A23" s="94"/>
      <c r="B23" s="95"/>
      <c r="C23" s="95"/>
      <c r="D23" s="34" t="b">
        <v>0</v>
      </c>
      <c r="E23" s="37"/>
      <c r="F23" s="38"/>
      <c r="G23" s="32"/>
      <c r="H23" s="33"/>
      <c r="I23" s="34"/>
      <c r="J23" s="91" t="str">
        <f t="shared" si="1"/>
        <v>NO</v>
      </c>
      <c r="K23" s="39"/>
      <c r="L23" s="90" t="str">
        <f t="shared" si="0"/>
        <v/>
      </c>
      <c r="M23" s="46"/>
      <c r="N23" s="41"/>
      <c r="O23" s="42"/>
      <c r="P23" s="42"/>
      <c r="Q23" s="43"/>
      <c r="R23" s="42"/>
      <c r="S23" s="42"/>
      <c r="T23" s="42"/>
      <c r="U23" s="42"/>
      <c r="V23" s="42"/>
      <c r="W23" s="42"/>
      <c r="X23" s="42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7"/>
      <c r="AM23" s="44"/>
      <c r="AN23" s="47"/>
    </row>
    <row r="24" spans="1:40" ht="39" customHeight="1" x14ac:dyDescent="0.15">
      <c r="A24" s="94"/>
      <c r="B24" s="95"/>
      <c r="C24" s="95"/>
      <c r="D24" s="34" t="b">
        <v>0</v>
      </c>
      <c r="E24" s="37"/>
      <c r="F24" s="38"/>
      <c r="G24" s="32"/>
      <c r="H24" s="33"/>
      <c r="I24" s="34"/>
      <c r="J24" s="91" t="str">
        <f t="shared" si="1"/>
        <v>NO</v>
      </c>
      <c r="K24" s="39"/>
      <c r="L24" s="90" t="str">
        <f t="shared" si="0"/>
        <v/>
      </c>
      <c r="M24" s="46"/>
      <c r="N24" s="41"/>
      <c r="O24" s="42"/>
      <c r="P24" s="42"/>
      <c r="Q24" s="43"/>
      <c r="R24" s="42"/>
      <c r="S24" s="42"/>
      <c r="T24" s="42"/>
      <c r="U24" s="42"/>
      <c r="V24" s="42"/>
      <c r="W24" s="42"/>
      <c r="X24" s="42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7"/>
      <c r="AM24" s="44"/>
      <c r="AN24" s="47"/>
    </row>
    <row r="25" spans="1:40" ht="39" customHeight="1" x14ac:dyDescent="0.15">
      <c r="A25" s="94"/>
      <c r="B25" s="95"/>
      <c r="C25" s="95"/>
      <c r="D25" s="34" t="b">
        <v>0</v>
      </c>
      <c r="E25" s="37"/>
      <c r="F25" s="38"/>
      <c r="G25" s="32"/>
      <c r="H25" s="33"/>
      <c r="I25" s="34"/>
      <c r="J25" s="91" t="str">
        <f t="shared" si="1"/>
        <v>NO</v>
      </c>
      <c r="K25" s="39"/>
      <c r="L25" s="90" t="str">
        <f t="shared" si="0"/>
        <v/>
      </c>
      <c r="M25" s="46"/>
      <c r="N25" s="41"/>
      <c r="O25" s="42"/>
      <c r="P25" s="42"/>
      <c r="Q25" s="43"/>
      <c r="R25" s="42"/>
      <c r="S25" s="42"/>
      <c r="T25" s="42"/>
      <c r="U25" s="42"/>
      <c r="V25" s="42"/>
      <c r="W25" s="42"/>
      <c r="X25" s="42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7"/>
      <c r="AM25" s="44"/>
      <c r="AN25" s="47"/>
    </row>
    <row r="26" spans="1:40" ht="20" customHeight="1" x14ac:dyDescent="0.15">
      <c r="A26" s="94"/>
      <c r="B26" s="95"/>
      <c r="C26" s="95"/>
      <c r="D26" s="34" t="b">
        <v>0</v>
      </c>
      <c r="E26" s="37"/>
      <c r="F26" s="38"/>
      <c r="G26" s="32"/>
      <c r="H26" s="33"/>
      <c r="I26" s="34"/>
      <c r="J26" s="91" t="str">
        <f t="shared" si="1"/>
        <v>NO</v>
      </c>
      <c r="K26" s="39"/>
      <c r="L26" s="90" t="str">
        <f t="shared" si="0"/>
        <v/>
      </c>
      <c r="M26" s="46"/>
      <c r="N26" s="41"/>
      <c r="O26" s="42"/>
      <c r="P26" s="42"/>
      <c r="Q26" s="43"/>
      <c r="R26" s="42"/>
      <c r="S26" s="42"/>
      <c r="T26" s="42"/>
      <c r="U26" s="42"/>
      <c r="V26" s="42"/>
      <c r="W26" s="42"/>
      <c r="X26" s="42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7"/>
      <c r="AM26" s="44"/>
      <c r="AN26" s="47"/>
    </row>
    <row r="27" spans="1:40" ht="20" customHeight="1" x14ac:dyDescent="0.15">
      <c r="A27" s="94"/>
      <c r="B27" s="95"/>
      <c r="C27" s="95"/>
      <c r="D27" s="34" t="b">
        <v>0</v>
      </c>
      <c r="E27" s="37"/>
      <c r="F27" s="38"/>
      <c r="G27" s="32"/>
      <c r="H27" s="33"/>
      <c r="I27" s="34"/>
      <c r="J27" s="91" t="str">
        <f t="shared" si="1"/>
        <v>NO</v>
      </c>
      <c r="K27" s="39"/>
      <c r="L27" s="90" t="str">
        <f t="shared" si="0"/>
        <v/>
      </c>
      <c r="M27" s="46"/>
      <c r="N27" s="41"/>
      <c r="O27" s="42"/>
      <c r="P27" s="42"/>
      <c r="Q27" s="43"/>
      <c r="R27" s="42"/>
      <c r="S27" s="42"/>
      <c r="T27" s="42"/>
      <c r="U27" s="42"/>
      <c r="V27" s="42"/>
      <c r="W27" s="42"/>
      <c r="X27" s="42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7"/>
      <c r="AM27" s="44"/>
      <c r="AN27" s="47"/>
    </row>
    <row r="28" spans="1:40" ht="20" customHeight="1" x14ac:dyDescent="0.15">
      <c r="A28" s="94"/>
      <c r="B28" s="95"/>
      <c r="C28" s="95"/>
      <c r="D28" s="34" t="b">
        <v>0</v>
      </c>
      <c r="E28" s="37"/>
      <c r="F28" s="38"/>
      <c r="G28" s="32"/>
      <c r="H28" s="33"/>
      <c r="I28" s="34"/>
      <c r="J28" s="91" t="str">
        <f t="shared" si="1"/>
        <v>NO</v>
      </c>
      <c r="K28" s="39"/>
      <c r="L28" s="90" t="str">
        <f t="shared" si="0"/>
        <v/>
      </c>
      <c r="M28" s="46"/>
      <c r="N28" s="41"/>
      <c r="O28" s="42"/>
      <c r="P28" s="42"/>
      <c r="Q28" s="43"/>
      <c r="R28" s="42"/>
      <c r="S28" s="42"/>
      <c r="T28" s="42"/>
      <c r="U28" s="42"/>
      <c r="V28" s="42"/>
      <c r="W28" s="42"/>
      <c r="X28" s="42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7"/>
      <c r="AM28" s="44"/>
      <c r="AN28" s="47"/>
    </row>
    <row r="29" spans="1:40" ht="20" customHeight="1" x14ac:dyDescent="0.15">
      <c r="A29" s="94"/>
      <c r="B29" s="95"/>
      <c r="C29" s="95"/>
      <c r="D29" s="34" t="b">
        <v>0</v>
      </c>
      <c r="E29" s="37"/>
      <c r="F29" s="38"/>
      <c r="G29" s="32"/>
      <c r="H29" s="33"/>
      <c r="I29" s="34"/>
      <c r="J29" s="91" t="str">
        <f t="shared" si="1"/>
        <v>NO</v>
      </c>
      <c r="K29" s="39"/>
      <c r="L29" s="90" t="str">
        <f t="shared" si="0"/>
        <v/>
      </c>
      <c r="M29" s="46"/>
      <c r="N29" s="41"/>
      <c r="O29" s="42"/>
      <c r="P29" s="42"/>
      <c r="Q29" s="43"/>
      <c r="R29" s="42"/>
      <c r="S29" s="42"/>
      <c r="T29" s="42"/>
      <c r="U29" s="42"/>
      <c r="V29" s="42"/>
      <c r="W29" s="42"/>
      <c r="X29" s="42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/>
      <c r="AM29" s="44"/>
      <c r="AN29" s="47"/>
    </row>
    <row r="30" spans="1:40" ht="20" customHeight="1" x14ac:dyDescent="0.15">
      <c r="A30" s="94"/>
      <c r="B30" s="95"/>
      <c r="C30" s="95"/>
      <c r="D30" s="34" t="b">
        <v>0</v>
      </c>
      <c r="E30" s="37"/>
      <c r="F30" s="38"/>
      <c r="G30" s="32"/>
      <c r="H30" s="33"/>
      <c r="I30" s="34"/>
      <c r="J30" s="91" t="str">
        <f t="shared" si="1"/>
        <v>NO</v>
      </c>
      <c r="K30" s="39"/>
      <c r="L30" s="90" t="str">
        <f t="shared" si="0"/>
        <v/>
      </c>
      <c r="M30" s="46"/>
      <c r="N30" s="41"/>
      <c r="O30" s="42"/>
      <c r="P30" s="42"/>
      <c r="Q30" s="43"/>
      <c r="R30" s="42"/>
      <c r="S30" s="42"/>
      <c r="T30" s="42"/>
      <c r="U30" s="42"/>
      <c r="V30" s="42"/>
      <c r="W30" s="42"/>
      <c r="X30" s="42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/>
      <c r="AM30" s="44"/>
      <c r="AN30" s="47"/>
    </row>
    <row r="31" spans="1:40" ht="20" customHeight="1" x14ac:dyDescent="0.15">
      <c r="A31" s="94"/>
      <c r="B31" s="95"/>
      <c r="C31" s="95"/>
      <c r="D31" s="34" t="b">
        <v>0</v>
      </c>
      <c r="E31" s="37"/>
      <c r="F31" s="38"/>
      <c r="G31" s="32"/>
      <c r="H31" s="33"/>
      <c r="I31" s="34"/>
      <c r="J31" s="91" t="str">
        <f t="shared" si="1"/>
        <v>NO</v>
      </c>
      <c r="K31" s="39"/>
      <c r="L31" s="90" t="str">
        <f t="shared" si="0"/>
        <v/>
      </c>
      <c r="M31" s="46"/>
      <c r="N31" s="41"/>
      <c r="O31" s="42"/>
      <c r="P31" s="42"/>
      <c r="Q31" s="43"/>
      <c r="R31" s="42"/>
      <c r="S31" s="42"/>
      <c r="T31" s="42"/>
      <c r="U31" s="42"/>
      <c r="V31" s="42"/>
      <c r="W31" s="42"/>
      <c r="X31" s="42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/>
      <c r="AM31" s="44"/>
      <c r="AN31" s="47"/>
    </row>
    <row r="32" spans="1:40" ht="20" customHeight="1" x14ac:dyDescent="0.15">
      <c r="A32" s="94"/>
      <c r="B32" s="95"/>
      <c r="C32" s="95"/>
      <c r="D32" s="34" t="b">
        <v>0</v>
      </c>
      <c r="E32" s="37"/>
      <c r="F32" s="38"/>
      <c r="G32" s="32"/>
      <c r="H32" s="33"/>
      <c r="I32" s="34"/>
      <c r="J32" s="91" t="str">
        <f t="shared" si="1"/>
        <v>NO</v>
      </c>
      <c r="K32" s="39"/>
      <c r="L32" s="90" t="str">
        <f t="shared" si="0"/>
        <v/>
      </c>
      <c r="M32" s="46"/>
      <c r="N32" s="41"/>
      <c r="O32" s="42"/>
      <c r="P32" s="42"/>
      <c r="Q32" s="43"/>
      <c r="R32" s="42"/>
      <c r="S32" s="42"/>
      <c r="T32" s="42"/>
      <c r="U32" s="42"/>
      <c r="V32" s="42"/>
      <c r="W32" s="42"/>
      <c r="X32" s="42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/>
      <c r="AM32" s="44"/>
      <c r="AN32" s="47"/>
    </row>
    <row r="33" spans="1:40" ht="20" customHeight="1" x14ac:dyDescent="0.15">
      <c r="A33" s="94"/>
      <c r="B33" s="95"/>
      <c r="C33" s="95"/>
      <c r="D33" s="34" t="b">
        <v>0</v>
      </c>
      <c r="E33" s="37"/>
      <c r="F33" s="38"/>
      <c r="G33" s="32"/>
      <c r="H33" s="33"/>
      <c r="I33" s="34"/>
      <c r="J33" s="91" t="str">
        <f t="shared" si="1"/>
        <v>NO</v>
      </c>
      <c r="K33" s="39"/>
      <c r="L33" s="90" t="str">
        <f t="shared" si="0"/>
        <v/>
      </c>
      <c r="M33" s="46"/>
      <c r="N33" s="41"/>
      <c r="O33" s="42"/>
      <c r="P33" s="42"/>
      <c r="Q33" s="43"/>
      <c r="R33" s="42"/>
      <c r="S33" s="42"/>
      <c r="T33" s="42"/>
      <c r="U33" s="42"/>
      <c r="V33" s="42"/>
      <c r="W33" s="42"/>
      <c r="X33" s="42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7"/>
      <c r="AM33" s="44"/>
      <c r="AN33" s="47"/>
    </row>
    <row r="34" spans="1:40" ht="20" customHeight="1" x14ac:dyDescent="0.15">
      <c r="A34" s="94"/>
      <c r="B34" s="95"/>
      <c r="C34" s="95"/>
      <c r="D34" s="34" t="b">
        <v>0</v>
      </c>
      <c r="E34" s="37"/>
      <c r="F34" s="38"/>
      <c r="G34" s="32"/>
      <c r="H34" s="33"/>
      <c r="I34" s="34"/>
      <c r="J34" s="91" t="str">
        <f t="shared" si="1"/>
        <v>NO</v>
      </c>
      <c r="K34" s="39"/>
      <c r="L34" s="90" t="str">
        <f t="shared" si="0"/>
        <v/>
      </c>
      <c r="M34" s="46"/>
      <c r="N34" s="41"/>
      <c r="O34" s="42"/>
      <c r="P34" s="42"/>
      <c r="Q34" s="43"/>
      <c r="R34" s="42"/>
      <c r="S34" s="42"/>
      <c r="T34" s="42"/>
      <c r="U34" s="42"/>
      <c r="V34" s="42"/>
      <c r="W34" s="42"/>
      <c r="X34" s="42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7"/>
      <c r="AM34" s="44"/>
      <c r="AN34" s="47"/>
    </row>
    <row r="35" spans="1:40" ht="20" customHeight="1" x14ac:dyDescent="0.15">
      <c r="A35" s="94"/>
      <c r="B35" s="95"/>
      <c r="C35" s="95"/>
      <c r="D35" s="34" t="b">
        <v>0</v>
      </c>
      <c r="E35" s="37"/>
      <c r="F35" s="38"/>
      <c r="G35" s="32"/>
      <c r="H35" s="33"/>
      <c r="I35" s="34"/>
      <c r="J35" s="91" t="str">
        <f t="shared" si="1"/>
        <v>NO</v>
      </c>
      <c r="K35" s="39"/>
      <c r="L35" s="90" t="str">
        <f t="shared" si="0"/>
        <v/>
      </c>
      <c r="M35" s="46"/>
      <c r="N35" s="41"/>
      <c r="O35" s="42"/>
      <c r="P35" s="42"/>
      <c r="Q35" s="43"/>
      <c r="R35" s="42"/>
      <c r="S35" s="42"/>
      <c r="T35" s="42"/>
      <c r="U35" s="42"/>
      <c r="V35" s="42"/>
      <c r="W35" s="42"/>
      <c r="X35" s="42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  <c r="AM35" s="44"/>
      <c r="AN35" s="47"/>
    </row>
    <row r="36" spans="1:40" ht="20" customHeight="1" x14ac:dyDescent="0.15">
      <c r="A36" s="94"/>
      <c r="B36" s="95"/>
      <c r="C36" s="95"/>
      <c r="D36" s="34" t="b">
        <v>0</v>
      </c>
      <c r="E36" s="37"/>
      <c r="F36" s="38"/>
      <c r="G36" s="32"/>
      <c r="H36" s="33"/>
      <c r="I36" s="34"/>
      <c r="J36" s="91" t="str">
        <f t="shared" si="1"/>
        <v>NO</v>
      </c>
      <c r="K36" s="39"/>
      <c r="L36" s="90" t="str">
        <f t="shared" si="0"/>
        <v/>
      </c>
      <c r="M36" s="46"/>
      <c r="N36" s="41"/>
      <c r="O36" s="42"/>
      <c r="P36" s="42"/>
      <c r="Q36" s="43"/>
      <c r="R36" s="42"/>
      <c r="S36" s="42"/>
      <c r="T36" s="42"/>
      <c r="U36" s="42"/>
      <c r="V36" s="42"/>
      <c r="W36" s="42"/>
      <c r="X36" s="42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7"/>
      <c r="AM36" s="44"/>
      <c r="AN36" s="47"/>
    </row>
    <row r="37" spans="1:40" ht="20" customHeight="1" x14ac:dyDescent="0.15">
      <c r="A37" s="94"/>
      <c r="B37" s="95"/>
      <c r="C37" s="95"/>
      <c r="D37" s="34" t="b">
        <v>0</v>
      </c>
      <c r="E37" s="37"/>
      <c r="F37" s="38"/>
      <c r="G37" s="32"/>
      <c r="H37" s="33"/>
      <c r="I37" s="34"/>
      <c r="J37" s="91" t="str">
        <f t="shared" si="1"/>
        <v>NO</v>
      </c>
      <c r="K37" s="39"/>
      <c r="L37" s="90" t="str">
        <f t="shared" si="0"/>
        <v/>
      </c>
      <c r="M37" s="46"/>
      <c r="N37" s="41"/>
      <c r="O37" s="42"/>
      <c r="P37" s="42"/>
      <c r="Q37" s="43"/>
      <c r="R37" s="42"/>
      <c r="S37" s="42"/>
      <c r="T37" s="42"/>
      <c r="U37" s="42"/>
      <c r="V37" s="42"/>
      <c r="W37" s="42"/>
      <c r="X37" s="42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/>
      <c r="AM37" s="44"/>
      <c r="AN37" s="47"/>
    </row>
    <row r="38" spans="1:40" ht="20" customHeight="1" x14ac:dyDescent="0.15">
      <c r="A38" s="94"/>
      <c r="B38" s="95"/>
      <c r="C38" s="95"/>
      <c r="D38" s="34" t="b">
        <v>0</v>
      </c>
      <c r="E38" s="37"/>
      <c r="F38" s="38"/>
      <c r="G38" s="32"/>
      <c r="H38" s="33"/>
      <c r="I38" s="34"/>
      <c r="J38" s="91" t="str">
        <f t="shared" si="1"/>
        <v>NO</v>
      </c>
      <c r="K38" s="39"/>
      <c r="L38" s="90" t="str">
        <f t="shared" si="0"/>
        <v/>
      </c>
      <c r="M38" s="46"/>
      <c r="N38" s="41"/>
      <c r="O38" s="42"/>
      <c r="P38" s="42"/>
      <c r="Q38" s="43"/>
      <c r="R38" s="42"/>
      <c r="S38" s="42"/>
      <c r="T38" s="42"/>
      <c r="U38" s="42"/>
      <c r="V38" s="42"/>
      <c r="W38" s="42"/>
      <c r="X38" s="42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7"/>
      <c r="AM38" s="44"/>
      <c r="AN38" s="47"/>
    </row>
    <row r="39" spans="1:40" ht="20" customHeight="1" x14ac:dyDescent="0.15">
      <c r="A39" s="94"/>
      <c r="B39" s="95"/>
      <c r="C39" s="95"/>
      <c r="D39" s="34" t="b">
        <v>0</v>
      </c>
      <c r="E39" s="37"/>
      <c r="F39" s="38"/>
      <c r="G39" s="32"/>
      <c r="H39" s="33"/>
      <c r="I39" s="34"/>
      <c r="J39" s="91" t="str">
        <f t="shared" si="1"/>
        <v>NO</v>
      </c>
      <c r="K39" s="39"/>
      <c r="L39" s="90" t="str">
        <f t="shared" si="0"/>
        <v/>
      </c>
      <c r="M39" s="46"/>
      <c r="N39" s="41"/>
      <c r="O39" s="42"/>
      <c r="P39" s="42"/>
      <c r="Q39" s="43"/>
      <c r="R39" s="42"/>
      <c r="S39" s="42"/>
      <c r="T39" s="42"/>
      <c r="U39" s="42"/>
      <c r="V39" s="42"/>
      <c r="W39" s="42"/>
      <c r="X39" s="42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7"/>
      <c r="AM39" s="44"/>
      <c r="AN39" s="47"/>
    </row>
    <row r="40" spans="1:40" ht="20" customHeight="1" x14ac:dyDescent="0.15">
      <c r="A40" s="94"/>
      <c r="B40" s="95"/>
      <c r="C40" s="95"/>
      <c r="D40" s="34" t="b">
        <v>0</v>
      </c>
      <c r="E40" s="37"/>
      <c r="F40" s="38"/>
      <c r="G40" s="32"/>
      <c r="H40" s="33"/>
      <c r="I40" s="34"/>
      <c r="J40" s="91" t="str">
        <f t="shared" si="1"/>
        <v>NO</v>
      </c>
      <c r="K40" s="39"/>
      <c r="L40" s="90" t="str">
        <f t="shared" si="0"/>
        <v/>
      </c>
      <c r="M40" s="46"/>
      <c r="N40" s="41"/>
      <c r="O40" s="42"/>
      <c r="P40" s="42"/>
      <c r="Q40" s="43"/>
      <c r="R40" s="42"/>
      <c r="S40" s="42"/>
      <c r="T40" s="42"/>
      <c r="U40" s="42"/>
      <c r="V40" s="42"/>
      <c r="W40" s="42"/>
      <c r="X40" s="42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7"/>
      <c r="AM40" s="44"/>
      <c r="AN40" s="47"/>
    </row>
    <row r="41" spans="1:40" ht="20" customHeight="1" x14ac:dyDescent="0.15">
      <c r="A41" s="94"/>
      <c r="B41" s="95"/>
      <c r="C41" s="95"/>
      <c r="D41" s="34" t="b">
        <v>0</v>
      </c>
      <c r="E41" s="37"/>
      <c r="F41" s="38"/>
      <c r="G41" s="32"/>
      <c r="H41" s="33"/>
      <c r="I41" s="34"/>
      <c r="J41" s="91" t="str">
        <f t="shared" si="1"/>
        <v>NO</v>
      </c>
      <c r="K41" s="39"/>
      <c r="L41" s="90" t="str">
        <f t="shared" si="0"/>
        <v/>
      </c>
      <c r="M41" s="46"/>
      <c r="N41" s="41"/>
      <c r="O41" s="42"/>
      <c r="P41" s="42"/>
      <c r="Q41" s="43"/>
      <c r="R41" s="42"/>
      <c r="S41" s="42"/>
      <c r="T41" s="42"/>
      <c r="U41" s="42"/>
      <c r="V41" s="42"/>
      <c r="W41" s="42"/>
      <c r="X41" s="42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7"/>
      <c r="AM41" s="44"/>
      <c r="AN41" s="47"/>
    </row>
    <row r="42" spans="1:40" ht="20" customHeight="1" x14ac:dyDescent="0.15">
      <c r="A42" s="94"/>
      <c r="B42" s="95"/>
      <c r="C42" s="95"/>
      <c r="D42" s="34" t="b">
        <v>0</v>
      </c>
      <c r="E42" s="37"/>
      <c r="F42" s="38"/>
      <c r="G42" s="32"/>
      <c r="H42" s="33"/>
      <c r="I42" s="34"/>
      <c r="J42" s="91" t="str">
        <f t="shared" si="1"/>
        <v>NO</v>
      </c>
      <c r="K42" s="39"/>
      <c r="L42" s="90" t="str">
        <f t="shared" si="0"/>
        <v/>
      </c>
      <c r="M42" s="46"/>
      <c r="N42" s="41"/>
      <c r="O42" s="42"/>
      <c r="P42" s="42"/>
      <c r="Q42" s="43"/>
      <c r="R42" s="42"/>
      <c r="S42" s="42"/>
      <c r="T42" s="42"/>
      <c r="U42" s="42"/>
      <c r="V42" s="42"/>
      <c r="W42" s="42"/>
      <c r="X42" s="42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7"/>
      <c r="AM42" s="44"/>
      <c r="AN42" s="47"/>
    </row>
    <row r="43" spans="1:40" ht="20" customHeight="1" x14ac:dyDescent="0.15">
      <c r="A43" s="94"/>
      <c r="B43" s="95"/>
      <c r="C43" s="95"/>
      <c r="D43" s="34" t="b">
        <v>0</v>
      </c>
      <c r="E43" s="37"/>
      <c r="F43" s="38"/>
      <c r="G43" s="32"/>
      <c r="H43" s="33"/>
      <c r="I43" s="34"/>
      <c r="J43" s="91" t="str">
        <f t="shared" si="1"/>
        <v>NO</v>
      </c>
      <c r="K43" s="39"/>
      <c r="L43" s="90" t="str">
        <f t="shared" si="0"/>
        <v/>
      </c>
      <c r="M43" s="46"/>
      <c r="N43" s="41"/>
      <c r="O43" s="42"/>
      <c r="P43" s="42"/>
      <c r="Q43" s="43"/>
      <c r="R43" s="42"/>
      <c r="S43" s="42"/>
      <c r="T43" s="42"/>
      <c r="U43" s="42"/>
      <c r="V43" s="42"/>
      <c r="W43" s="42"/>
      <c r="X43" s="42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7"/>
      <c r="AM43" s="44"/>
      <c r="AN43" s="47"/>
    </row>
    <row r="44" spans="1:40" ht="20" customHeight="1" x14ac:dyDescent="0.15">
      <c r="A44" s="94"/>
      <c r="B44" s="95"/>
      <c r="C44" s="95"/>
      <c r="D44" s="34" t="b">
        <v>0</v>
      </c>
      <c r="E44" s="37"/>
      <c r="F44" s="38"/>
      <c r="G44" s="32"/>
      <c r="H44" s="33"/>
      <c r="I44" s="34"/>
      <c r="J44" s="91" t="str">
        <f t="shared" si="1"/>
        <v>NO</v>
      </c>
      <c r="K44" s="39"/>
      <c r="L44" s="90" t="str">
        <f t="shared" si="0"/>
        <v/>
      </c>
      <c r="M44" s="46"/>
      <c r="N44" s="41"/>
      <c r="O44" s="42"/>
      <c r="P44" s="42"/>
      <c r="Q44" s="43"/>
      <c r="R44" s="42"/>
      <c r="S44" s="42"/>
      <c r="T44" s="42"/>
      <c r="U44" s="42"/>
      <c r="V44" s="42"/>
      <c r="W44" s="42"/>
      <c r="X44" s="42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7"/>
      <c r="AM44" s="44"/>
      <c r="AN44" s="47"/>
    </row>
    <row r="45" spans="1:40" ht="20" customHeight="1" x14ac:dyDescent="0.15">
      <c r="A45" s="94"/>
      <c r="B45" s="95"/>
      <c r="C45" s="95"/>
      <c r="D45" s="34" t="b">
        <v>0</v>
      </c>
      <c r="E45" s="37"/>
      <c r="F45" s="38"/>
      <c r="G45" s="32"/>
      <c r="H45" s="33"/>
      <c r="I45" s="34"/>
      <c r="J45" s="91" t="str">
        <f t="shared" si="1"/>
        <v>NO</v>
      </c>
      <c r="K45" s="39"/>
      <c r="L45" s="90" t="str">
        <f t="shared" si="0"/>
        <v/>
      </c>
      <c r="M45" s="46"/>
      <c r="N45" s="41"/>
      <c r="O45" s="42"/>
      <c r="P45" s="42"/>
      <c r="Q45" s="43"/>
      <c r="R45" s="42"/>
      <c r="S45" s="42"/>
      <c r="T45" s="42"/>
      <c r="U45" s="42"/>
      <c r="V45" s="42"/>
      <c r="W45" s="42"/>
      <c r="X45" s="42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7"/>
      <c r="AM45" s="44"/>
      <c r="AN45" s="47"/>
    </row>
    <row r="46" spans="1:40" ht="20" customHeight="1" x14ac:dyDescent="0.15">
      <c r="A46" s="94"/>
      <c r="B46" s="95"/>
      <c r="C46" s="95"/>
      <c r="D46" s="34" t="b">
        <v>0</v>
      </c>
      <c r="E46" s="37"/>
      <c r="F46" s="38"/>
      <c r="G46" s="32"/>
      <c r="H46" s="33"/>
      <c r="I46" s="34"/>
      <c r="J46" s="91" t="str">
        <f t="shared" si="1"/>
        <v>NO</v>
      </c>
      <c r="K46" s="39"/>
      <c r="L46" s="90" t="str">
        <f t="shared" si="0"/>
        <v/>
      </c>
      <c r="M46" s="46"/>
      <c r="N46" s="41"/>
      <c r="O46" s="42"/>
      <c r="P46" s="42"/>
      <c r="Q46" s="43"/>
      <c r="R46" s="42"/>
      <c r="S46" s="42"/>
      <c r="T46" s="42"/>
      <c r="U46" s="42"/>
      <c r="V46" s="42"/>
      <c r="W46" s="42"/>
      <c r="X46" s="42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7"/>
      <c r="AM46" s="44"/>
      <c r="AN46" s="47"/>
    </row>
    <row r="47" spans="1:40" ht="20" customHeight="1" x14ac:dyDescent="0.15">
      <c r="A47" s="94"/>
      <c r="B47" s="95"/>
      <c r="C47" s="95"/>
      <c r="D47" s="34" t="b">
        <v>0</v>
      </c>
      <c r="E47" s="37"/>
      <c r="F47" s="38"/>
      <c r="G47" s="32"/>
      <c r="H47" s="33"/>
      <c r="I47" s="34"/>
      <c r="J47" s="91" t="str">
        <f t="shared" si="1"/>
        <v>NO</v>
      </c>
      <c r="K47" s="39"/>
      <c r="L47" s="90" t="str">
        <f t="shared" si="0"/>
        <v/>
      </c>
      <c r="M47" s="46"/>
      <c r="N47" s="41"/>
      <c r="O47" s="42"/>
      <c r="P47" s="42"/>
      <c r="Q47" s="43"/>
      <c r="R47" s="42"/>
      <c r="S47" s="42"/>
      <c r="T47" s="42"/>
      <c r="U47" s="42"/>
      <c r="V47" s="42"/>
      <c r="W47" s="42"/>
      <c r="X47" s="42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7"/>
      <c r="AM47" s="44"/>
      <c r="AN47" s="47"/>
    </row>
    <row r="48" spans="1:40" ht="20" customHeight="1" x14ac:dyDescent="0.15">
      <c r="A48" s="94"/>
      <c r="B48" s="95"/>
      <c r="C48" s="95"/>
      <c r="D48" s="34" t="b">
        <v>0</v>
      </c>
      <c r="E48" s="37"/>
      <c r="F48" s="38"/>
      <c r="G48" s="32"/>
      <c r="H48" s="33"/>
      <c r="I48" s="34"/>
      <c r="J48" s="91" t="str">
        <f t="shared" si="1"/>
        <v>NO</v>
      </c>
      <c r="K48" s="39"/>
      <c r="L48" s="90" t="str">
        <f t="shared" si="0"/>
        <v/>
      </c>
      <c r="M48" s="46"/>
      <c r="N48" s="41"/>
      <c r="O48" s="42"/>
      <c r="P48" s="42"/>
      <c r="Q48" s="43"/>
      <c r="R48" s="42"/>
      <c r="S48" s="42"/>
      <c r="T48" s="42"/>
      <c r="U48" s="42"/>
      <c r="V48" s="42"/>
      <c r="W48" s="42"/>
      <c r="X48" s="42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7"/>
      <c r="AM48" s="44"/>
      <c r="AN48" s="47"/>
    </row>
    <row r="49" spans="1:40" ht="20" customHeight="1" x14ac:dyDescent="0.15">
      <c r="A49" s="94"/>
      <c r="B49" s="95"/>
      <c r="C49" s="95"/>
      <c r="D49" s="34" t="b">
        <v>0</v>
      </c>
      <c r="E49" s="37"/>
      <c r="F49" s="38"/>
      <c r="G49" s="32"/>
      <c r="H49" s="33"/>
      <c r="I49" s="34"/>
      <c r="J49" s="91" t="str">
        <f t="shared" si="1"/>
        <v>NO</v>
      </c>
      <c r="K49" s="39"/>
      <c r="L49" s="90" t="str">
        <f t="shared" ref="L49:L112" si="2">IF(AND((J49="YES"),(K49&gt;0)),K49,"")</f>
        <v/>
      </c>
      <c r="M49" s="46"/>
      <c r="N49" s="41"/>
      <c r="O49" s="42"/>
      <c r="P49" s="42"/>
      <c r="Q49" s="43"/>
      <c r="R49" s="42"/>
      <c r="S49" s="42"/>
      <c r="T49" s="42"/>
      <c r="U49" s="42"/>
      <c r="V49" s="42"/>
      <c r="W49" s="42"/>
      <c r="X49" s="42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7"/>
      <c r="AM49" s="44"/>
      <c r="AN49" s="47"/>
    </row>
    <row r="50" spans="1:40" ht="20" customHeight="1" x14ac:dyDescent="0.15">
      <c r="A50" s="94"/>
      <c r="B50" s="95"/>
      <c r="C50" s="95"/>
      <c r="D50" s="34" t="b">
        <v>0</v>
      </c>
      <c r="E50" s="37"/>
      <c r="F50" s="38"/>
      <c r="G50" s="32"/>
      <c r="H50" s="33"/>
      <c r="I50" s="34"/>
      <c r="J50" s="91" t="str">
        <f t="shared" si="1"/>
        <v>NO</v>
      </c>
      <c r="K50" s="39"/>
      <c r="L50" s="90" t="str">
        <f t="shared" si="2"/>
        <v/>
      </c>
      <c r="M50" s="46"/>
      <c r="N50" s="41"/>
      <c r="O50" s="42"/>
      <c r="P50" s="42"/>
      <c r="Q50" s="43"/>
      <c r="R50" s="42"/>
      <c r="S50" s="42"/>
      <c r="T50" s="42"/>
      <c r="U50" s="42"/>
      <c r="V50" s="42"/>
      <c r="W50" s="42"/>
      <c r="X50" s="42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7"/>
      <c r="AM50" s="44"/>
      <c r="AN50" s="47"/>
    </row>
    <row r="51" spans="1:40" ht="20" customHeight="1" x14ac:dyDescent="0.15">
      <c r="A51" s="94"/>
      <c r="B51" s="95"/>
      <c r="C51" s="95"/>
      <c r="D51" s="34" t="b">
        <v>0</v>
      </c>
      <c r="E51" s="37"/>
      <c r="F51" s="38"/>
      <c r="G51" s="32"/>
      <c r="H51" s="33"/>
      <c r="I51" s="34"/>
      <c r="J51" s="91" t="str">
        <f t="shared" si="1"/>
        <v>NO</v>
      </c>
      <c r="K51" s="39"/>
      <c r="L51" s="90" t="str">
        <f t="shared" si="2"/>
        <v/>
      </c>
      <c r="M51" s="46"/>
      <c r="N51" s="41"/>
      <c r="O51" s="42"/>
      <c r="P51" s="42"/>
      <c r="Q51" s="43"/>
      <c r="R51" s="42"/>
      <c r="S51" s="42"/>
      <c r="T51" s="42"/>
      <c r="U51" s="42"/>
      <c r="V51" s="42"/>
      <c r="W51" s="42"/>
      <c r="X51" s="42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7"/>
      <c r="AM51" s="44"/>
      <c r="AN51" s="47"/>
    </row>
    <row r="52" spans="1:40" ht="20" customHeight="1" x14ac:dyDescent="0.15">
      <c r="A52" s="94"/>
      <c r="B52" s="95"/>
      <c r="C52" s="95"/>
      <c r="D52" s="34" t="b">
        <v>0</v>
      </c>
      <c r="E52" s="37"/>
      <c r="F52" s="38"/>
      <c r="G52" s="32"/>
      <c r="H52" s="33"/>
      <c r="I52" s="34"/>
      <c r="J52" s="91" t="str">
        <f t="shared" si="1"/>
        <v>NO</v>
      </c>
      <c r="K52" s="39"/>
      <c r="L52" s="90" t="str">
        <f t="shared" si="2"/>
        <v/>
      </c>
      <c r="M52" s="46"/>
      <c r="N52" s="41"/>
      <c r="O52" s="42"/>
      <c r="P52" s="42"/>
      <c r="Q52" s="43"/>
      <c r="R52" s="42"/>
      <c r="S52" s="42"/>
      <c r="T52" s="42"/>
      <c r="U52" s="42"/>
      <c r="V52" s="42"/>
      <c r="W52" s="42"/>
      <c r="X52" s="42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7"/>
      <c r="AM52" s="44"/>
      <c r="AN52" s="47"/>
    </row>
    <row r="53" spans="1:40" ht="20" customHeight="1" x14ac:dyDescent="0.15">
      <c r="A53" s="94"/>
      <c r="B53" s="95"/>
      <c r="C53" s="95"/>
      <c r="D53" s="34" t="b">
        <v>0</v>
      </c>
      <c r="E53" s="37"/>
      <c r="F53" s="38"/>
      <c r="G53" s="32"/>
      <c r="H53" s="33"/>
      <c r="I53" s="34"/>
      <c r="J53" s="91" t="str">
        <f t="shared" si="1"/>
        <v>NO</v>
      </c>
      <c r="K53" s="39"/>
      <c r="L53" s="90" t="str">
        <f t="shared" si="2"/>
        <v/>
      </c>
      <c r="M53" s="46"/>
      <c r="N53" s="41"/>
      <c r="O53" s="42"/>
      <c r="P53" s="42"/>
      <c r="Q53" s="43"/>
      <c r="R53" s="42"/>
      <c r="S53" s="42"/>
      <c r="T53" s="42"/>
      <c r="U53" s="42"/>
      <c r="V53" s="42"/>
      <c r="W53" s="42"/>
      <c r="X53" s="42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7"/>
      <c r="AM53" s="44"/>
      <c r="AN53" s="47"/>
    </row>
    <row r="54" spans="1:40" ht="20" customHeight="1" x14ac:dyDescent="0.15">
      <c r="A54" s="94"/>
      <c r="B54" s="95"/>
      <c r="C54" s="95"/>
      <c r="D54" s="34" t="b">
        <v>0</v>
      </c>
      <c r="E54" s="37"/>
      <c r="F54" s="38"/>
      <c r="G54" s="32"/>
      <c r="H54" s="33"/>
      <c r="I54" s="34"/>
      <c r="J54" s="91" t="str">
        <f t="shared" si="1"/>
        <v>NO</v>
      </c>
      <c r="K54" s="39"/>
      <c r="L54" s="90" t="str">
        <f t="shared" si="2"/>
        <v/>
      </c>
      <c r="M54" s="46"/>
      <c r="N54" s="41"/>
      <c r="O54" s="42"/>
      <c r="P54" s="42"/>
      <c r="Q54" s="43"/>
      <c r="R54" s="42"/>
      <c r="S54" s="42"/>
      <c r="T54" s="42"/>
      <c r="U54" s="42"/>
      <c r="V54" s="42"/>
      <c r="W54" s="42"/>
      <c r="X54" s="42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7"/>
      <c r="AM54" s="44"/>
      <c r="AN54" s="47"/>
    </row>
    <row r="55" spans="1:40" ht="20" customHeight="1" x14ac:dyDescent="0.15">
      <c r="A55" s="94"/>
      <c r="B55" s="95"/>
      <c r="C55" s="95"/>
      <c r="D55" s="34" t="b">
        <v>0</v>
      </c>
      <c r="E55" s="37"/>
      <c r="F55" s="38"/>
      <c r="G55" s="32"/>
      <c r="H55" s="33"/>
      <c r="I55" s="34"/>
      <c r="J55" s="91" t="str">
        <f t="shared" si="1"/>
        <v>NO</v>
      </c>
      <c r="K55" s="39"/>
      <c r="L55" s="90" t="str">
        <f t="shared" si="2"/>
        <v/>
      </c>
      <c r="M55" s="46"/>
      <c r="N55" s="41"/>
      <c r="O55" s="42"/>
      <c r="P55" s="42"/>
      <c r="Q55" s="43"/>
      <c r="R55" s="42"/>
      <c r="S55" s="42"/>
      <c r="T55" s="42"/>
      <c r="U55" s="42"/>
      <c r="V55" s="42"/>
      <c r="W55" s="42"/>
      <c r="X55" s="42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7"/>
      <c r="AM55" s="44"/>
      <c r="AN55" s="47"/>
    </row>
    <row r="56" spans="1:40" ht="20" customHeight="1" x14ac:dyDescent="0.15">
      <c r="A56" s="94"/>
      <c r="B56" s="95"/>
      <c r="C56" s="95"/>
      <c r="D56" s="34" t="b">
        <v>0</v>
      </c>
      <c r="E56" s="37"/>
      <c r="F56" s="38"/>
      <c r="G56" s="32"/>
      <c r="H56" s="33"/>
      <c r="I56" s="34"/>
      <c r="J56" s="91" t="str">
        <f t="shared" si="1"/>
        <v>NO</v>
      </c>
      <c r="K56" s="39"/>
      <c r="L56" s="90" t="str">
        <f t="shared" si="2"/>
        <v/>
      </c>
      <c r="M56" s="46"/>
      <c r="N56" s="41"/>
      <c r="O56" s="42"/>
      <c r="P56" s="42"/>
      <c r="Q56" s="43"/>
      <c r="R56" s="42"/>
      <c r="S56" s="42"/>
      <c r="T56" s="42"/>
      <c r="U56" s="42"/>
      <c r="V56" s="42"/>
      <c r="W56" s="42"/>
      <c r="X56" s="42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7"/>
      <c r="AM56" s="44"/>
      <c r="AN56" s="47"/>
    </row>
    <row r="57" spans="1:40" ht="20" customHeight="1" x14ac:dyDescent="0.15">
      <c r="A57" s="94"/>
      <c r="B57" s="95"/>
      <c r="C57" s="95"/>
      <c r="D57" s="34" t="b">
        <v>0</v>
      </c>
      <c r="E57" s="37"/>
      <c r="F57" s="38"/>
      <c r="G57" s="32"/>
      <c r="H57" s="33"/>
      <c r="I57" s="34"/>
      <c r="J57" s="91" t="str">
        <f t="shared" si="1"/>
        <v>NO</v>
      </c>
      <c r="K57" s="39"/>
      <c r="L57" s="90" t="str">
        <f t="shared" si="2"/>
        <v/>
      </c>
      <c r="M57" s="46"/>
      <c r="N57" s="41"/>
      <c r="O57" s="42"/>
      <c r="P57" s="42"/>
      <c r="Q57" s="43"/>
      <c r="R57" s="42"/>
      <c r="S57" s="42"/>
      <c r="T57" s="42"/>
      <c r="U57" s="42"/>
      <c r="V57" s="42"/>
      <c r="W57" s="42"/>
      <c r="X57" s="42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7"/>
      <c r="AM57" s="44"/>
      <c r="AN57" s="47"/>
    </row>
    <row r="58" spans="1:40" ht="20" customHeight="1" x14ac:dyDescent="0.15">
      <c r="A58" s="94"/>
      <c r="B58" s="95"/>
      <c r="C58" s="95"/>
      <c r="D58" s="34" t="b">
        <v>0</v>
      </c>
      <c r="E58" s="37"/>
      <c r="F58" s="38"/>
      <c r="G58" s="32"/>
      <c r="H58" s="33"/>
      <c r="I58" s="34"/>
      <c r="J58" s="91" t="str">
        <f t="shared" si="1"/>
        <v>NO</v>
      </c>
      <c r="K58" s="39"/>
      <c r="L58" s="90" t="str">
        <f t="shared" si="2"/>
        <v/>
      </c>
      <c r="M58" s="46"/>
      <c r="N58" s="41"/>
      <c r="O58" s="42"/>
      <c r="P58" s="42"/>
      <c r="Q58" s="43"/>
      <c r="R58" s="42"/>
      <c r="S58" s="42"/>
      <c r="T58" s="42"/>
      <c r="U58" s="42"/>
      <c r="V58" s="42"/>
      <c r="W58" s="42"/>
      <c r="X58" s="42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7"/>
      <c r="AM58" s="44"/>
      <c r="AN58" s="47"/>
    </row>
    <row r="59" spans="1:40" ht="20" customHeight="1" x14ac:dyDescent="0.15">
      <c r="A59" s="94"/>
      <c r="B59" s="95"/>
      <c r="C59" s="95"/>
      <c r="D59" s="34" t="b">
        <v>0</v>
      </c>
      <c r="E59" s="37"/>
      <c r="F59" s="38"/>
      <c r="G59" s="32"/>
      <c r="H59" s="33"/>
      <c r="I59" s="34"/>
      <c r="J59" s="91" t="str">
        <f t="shared" si="1"/>
        <v>NO</v>
      </c>
      <c r="K59" s="39"/>
      <c r="L59" s="90" t="str">
        <f t="shared" si="2"/>
        <v/>
      </c>
      <c r="M59" s="46"/>
      <c r="N59" s="41"/>
      <c r="O59" s="42"/>
      <c r="P59" s="42"/>
      <c r="Q59" s="43"/>
      <c r="R59" s="42"/>
      <c r="S59" s="42"/>
      <c r="T59" s="42"/>
      <c r="U59" s="42"/>
      <c r="V59" s="42"/>
      <c r="W59" s="42"/>
      <c r="X59" s="42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7"/>
      <c r="AM59" s="44"/>
      <c r="AN59" s="47"/>
    </row>
    <row r="60" spans="1:40" ht="20" customHeight="1" x14ac:dyDescent="0.15">
      <c r="A60" s="94"/>
      <c r="B60" s="95"/>
      <c r="C60" s="95"/>
      <c r="D60" s="34" t="b">
        <v>0</v>
      </c>
      <c r="E60" s="37"/>
      <c r="F60" s="38"/>
      <c r="G60" s="32"/>
      <c r="H60" s="33"/>
      <c r="I60" s="34"/>
      <c r="J60" s="91" t="str">
        <f t="shared" si="1"/>
        <v>NO</v>
      </c>
      <c r="K60" s="39"/>
      <c r="L60" s="90" t="str">
        <f t="shared" si="2"/>
        <v/>
      </c>
      <c r="M60" s="46"/>
      <c r="N60" s="41"/>
      <c r="O60" s="42"/>
      <c r="P60" s="42"/>
      <c r="Q60" s="43"/>
      <c r="R60" s="42"/>
      <c r="S60" s="42"/>
      <c r="T60" s="42"/>
      <c r="U60" s="42"/>
      <c r="V60" s="42"/>
      <c r="W60" s="42"/>
      <c r="X60" s="42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7"/>
      <c r="AM60" s="44"/>
      <c r="AN60" s="47"/>
    </row>
    <row r="61" spans="1:40" ht="20" customHeight="1" x14ac:dyDescent="0.15">
      <c r="A61" s="94"/>
      <c r="B61" s="95"/>
      <c r="C61" s="95"/>
      <c r="D61" s="34" t="b">
        <v>0</v>
      </c>
      <c r="E61" s="37"/>
      <c r="F61" s="38"/>
      <c r="G61" s="32"/>
      <c r="H61" s="33"/>
      <c r="I61" s="34"/>
      <c r="J61" s="91" t="str">
        <f t="shared" si="1"/>
        <v>NO</v>
      </c>
      <c r="K61" s="39"/>
      <c r="L61" s="90" t="str">
        <f t="shared" si="2"/>
        <v/>
      </c>
      <c r="M61" s="46"/>
      <c r="N61" s="41"/>
      <c r="O61" s="42"/>
      <c r="P61" s="42"/>
      <c r="Q61" s="43"/>
      <c r="R61" s="42"/>
      <c r="S61" s="42"/>
      <c r="T61" s="42"/>
      <c r="U61" s="42"/>
      <c r="V61" s="42"/>
      <c r="W61" s="42"/>
      <c r="X61" s="42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7"/>
      <c r="AM61" s="44"/>
      <c r="AN61" s="47"/>
    </row>
    <row r="62" spans="1:40" ht="20" customHeight="1" x14ac:dyDescent="0.15">
      <c r="A62" s="94"/>
      <c r="B62" s="95"/>
      <c r="C62" s="95"/>
      <c r="D62" s="34" t="b">
        <v>0</v>
      </c>
      <c r="E62" s="37"/>
      <c r="F62" s="38"/>
      <c r="G62" s="32"/>
      <c r="H62" s="33"/>
      <c r="I62" s="34"/>
      <c r="J62" s="91" t="str">
        <f t="shared" si="1"/>
        <v>NO</v>
      </c>
      <c r="K62" s="39"/>
      <c r="L62" s="90" t="str">
        <f t="shared" si="2"/>
        <v/>
      </c>
      <c r="M62" s="46"/>
      <c r="N62" s="41"/>
      <c r="O62" s="42"/>
      <c r="P62" s="42"/>
      <c r="Q62" s="43"/>
      <c r="R62" s="42"/>
      <c r="S62" s="42"/>
      <c r="T62" s="42"/>
      <c r="U62" s="42"/>
      <c r="V62" s="42"/>
      <c r="W62" s="42"/>
      <c r="X62" s="42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7"/>
      <c r="AM62" s="44"/>
      <c r="AN62" s="47"/>
    </row>
    <row r="63" spans="1:40" ht="20" customHeight="1" x14ac:dyDescent="0.15">
      <c r="A63" s="94"/>
      <c r="B63" s="95"/>
      <c r="C63" s="95"/>
      <c r="D63" s="34" t="b">
        <v>0</v>
      </c>
      <c r="E63" s="37"/>
      <c r="F63" s="38"/>
      <c r="G63" s="32"/>
      <c r="H63" s="33"/>
      <c r="I63" s="34"/>
      <c r="J63" s="91" t="str">
        <f t="shared" si="1"/>
        <v>NO</v>
      </c>
      <c r="K63" s="39"/>
      <c r="L63" s="90" t="str">
        <f t="shared" si="2"/>
        <v/>
      </c>
      <c r="M63" s="46"/>
      <c r="N63" s="41"/>
      <c r="O63" s="42"/>
      <c r="P63" s="42"/>
      <c r="Q63" s="43"/>
      <c r="R63" s="42"/>
      <c r="S63" s="42"/>
      <c r="T63" s="42"/>
      <c r="U63" s="42"/>
      <c r="V63" s="42"/>
      <c r="W63" s="42"/>
      <c r="X63" s="42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7"/>
      <c r="AM63" s="44"/>
      <c r="AN63" s="47"/>
    </row>
    <row r="64" spans="1:40" ht="20" customHeight="1" x14ac:dyDescent="0.15">
      <c r="A64" s="94"/>
      <c r="B64" s="95"/>
      <c r="C64" s="95"/>
      <c r="D64" s="34" t="b">
        <v>0</v>
      </c>
      <c r="E64" s="37"/>
      <c r="F64" s="38"/>
      <c r="G64" s="32"/>
      <c r="H64" s="33"/>
      <c r="I64" s="34"/>
      <c r="J64" s="91" t="str">
        <f t="shared" si="1"/>
        <v>NO</v>
      </c>
      <c r="K64" s="39"/>
      <c r="L64" s="90" t="str">
        <f t="shared" si="2"/>
        <v/>
      </c>
      <c r="M64" s="46"/>
      <c r="N64" s="41"/>
      <c r="O64" s="42"/>
      <c r="P64" s="42"/>
      <c r="Q64" s="43"/>
      <c r="R64" s="42"/>
      <c r="S64" s="42"/>
      <c r="T64" s="42"/>
      <c r="U64" s="42"/>
      <c r="V64" s="42"/>
      <c r="W64" s="42"/>
      <c r="X64" s="42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7"/>
      <c r="AM64" s="44"/>
      <c r="AN64" s="47"/>
    </row>
    <row r="65" spans="1:40" ht="20" customHeight="1" x14ac:dyDescent="0.15">
      <c r="A65" s="94"/>
      <c r="B65" s="95"/>
      <c r="C65" s="95"/>
      <c r="D65" s="34" t="b">
        <v>0</v>
      </c>
      <c r="E65" s="37"/>
      <c r="F65" s="38"/>
      <c r="G65" s="32"/>
      <c r="H65" s="33"/>
      <c r="I65" s="34"/>
      <c r="J65" s="91" t="str">
        <f t="shared" si="1"/>
        <v>NO</v>
      </c>
      <c r="K65" s="39"/>
      <c r="L65" s="90" t="str">
        <f t="shared" si="2"/>
        <v/>
      </c>
      <c r="M65" s="46"/>
      <c r="N65" s="41"/>
      <c r="O65" s="42"/>
      <c r="P65" s="42"/>
      <c r="Q65" s="43"/>
      <c r="R65" s="42"/>
      <c r="S65" s="42"/>
      <c r="T65" s="42"/>
      <c r="U65" s="42"/>
      <c r="V65" s="42"/>
      <c r="W65" s="42"/>
      <c r="X65" s="42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7"/>
      <c r="AM65" s="44"/>
      <c r="AN65" s="47"/>
    </row>
    <row r="66" spans="1:40" ht="20" customHeight="1" x14ac:dyDescent="0.15">
      <c r="A66" s="94"/>
      <c r="B66" s="95"/>
      <c r="C66" s="95"/>
      <c r="D66" s="34" t="b">
        <v>0</v>
      </c>
      <c r="E66" s="37"/>
      <c r="F66" s="38"/>
      <c r="G66" s="32"/>
      <c r="H66" s="33"/>
      <c r="I66" s="34"/>
      <c r="J66" s="91" t="str">
        <f t="shared" si="1"/>
        <v>NO</v>
      </c>
      <c r="K66" s="39"/>
      <c r="L66" s="90" t="str">
        <f t="shared" si="2"/>
        <v/>
      </c>
      <c r="M66" s="46"/>
      <c r="N66" s="41"/>
      <c r="O66" s="42"/>
      <c r="P66" s="42"/>
      <c r="Q66" s="43"/>
      <c r="R66" s="42"/>
      <c r="S66" s="42"/>
      <c r="T66" s="42"/>
      <c r="U66" s="42"/>
      <c r="V66" s="42"/>
      <c r="W66" s="42"/>
      <c r="X66" s="42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7"/>
      <c r="AM66" s="44"/>
      <c r="AN66" s="47"/>
    </row>
    <row r="67" spans="1:40" ht="20" customHeight="1" x14ac:dyDescent="0.15">
      <c r="A67" s="94"/>
      <c r="B67" s="95"/>
      <c r="C67" s="95"/>
      <c r="D67" s="34" t="b">
        <v>0</v>
      </c>
      <c r="E67" s="37"/>
      <c r="F67" s="38"/>
      <c r="G67" s="32"/>
      <c r="H67" s="33"/>
      <c r="I67" s="34"/>
      <c r="J67" s="91" t="str">
        <f t="shared" si="1"/>
        <v>NO</v>
      </c>
      <c r="K67" s="39"/>
      <c r="L67" s="90" t="str">
        <f t="shared" si="2"/>
        <v/>
      </c>
      <c r="M67" s="46"/>
      <c r="N67" s="41"/>
      <c r="O67" s="42"/>
      <c r="P67" s="42"/>
      <c r="Q67" s="43"/>
      <c r="R67" s="42"/>
      <c r="S67" s="42"/>
      <c r="T67" s="42"/>
      <c r="U67" s="42"/>
      <c r="V67" s="42"/>
      <c r="W67" s="42"/>
      <c r="X67" s="42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7"/>
      <c r="AM67" s="44"/>
      <c r="AN67" s="47"/>
    </row>
    <row r="68" spans="1:40" ht="20" customHeight="1" x14ac:dyDescent="0.15">
      <c r="A68" s="94"/>
      <c r="B68" s="95"/>
      <c r="C68" s="95"/>
      <c r="D68" s="34" t="b">
        <v>0</v>
      </c>
      <c r="E68" s="37"/>
      <c r="F68" s="38"/>
      <c r="G68" s="32"/>
      <c r="H68" s="33"/>
      <c r="I68" s="34"/>
      <c r="J68" s="91" t="str">
        <f t="shared" si="1"/>
        <v>NO</v>
      </c>
      <c r="K68" s="39"/>
      <c r="L68" s="90" t="str">
        <f t="shared" si="2"/>
        <v/>
      </c>
      <c r="M68" s="46"/>
      <c r="N68" s="41"/>
      <c r="O68" s="42"/>
      <c r="P68" s="42"/>
      <c r="Q68" s="43"/>
      <c r="R68" s="42"/>
      <c r="S68" s="42"/>
      <c r="T68" s="42"/>
      <c r="U68" s="42"/>
      <c r="V68" s="42"/>
      <c r="W68" s="42"/>
      <c r="X68" s="42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7"/>
      <c r="AM68" s="44"/>
      <c r="AN68" s="47"/>
    </row>
    <row r="69" spans="1:40" ht="20" customHeight="1" x14ac:dyDescent="0.15">
      <c r="A69" s="94"/>
      <c r="B69" s="95"/>
      <c r="C69" s="95"/>
      <c r="D69" s="34" t="b">
        <v>0</v>
      </c>
      <c r="E69" s="37"/>
      <c r="F69" s="38"/>
      <c r="G69" s="32"/>
      <c r="H69" s="33"/>
      <c r="I69" s="34"/>
      <c r="J69" s="91" t="str">
        <f t="shared" si="1"/>
        <v>NO</v>
      </c>
      <c r="K69" s="39"/>
      <c r="L69" s="90" t="str">
        <f t="shared" si="2"/>
        <v/>
      </c>
      <c r="M69" s="46"/>
      <c r="N69" s="41"/>
      <c r="O69" s="42"/>
      <c r="P69" s="42"/>
      <c r="Q69" s="43"/>
      <c r="R69" s="42"/>
      <c r="S69" s="42"/>
      <c r="T69" s="42"/>
      <c r="U69" s="42"/>
      <c r="V69" s="42"/>
      <c r="W69" s="42"/>
      <c r="X69" s="42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7"/>
      <c r="AM69" s="44"/>
      <c r="AN69" s="47"/>
    </row>
    <row r="70" spans="1:40" ht="20" customHeight="1" x14ac:dyDescent="0.15">
      <c r="A70" s="94"/>
      <c r="B70" s="95"/>
      <c r="C70" s="95"/>
      <c r="D70" s="34" t="b">
        <v>0</v>
      </c>
      <c r="E70" s="37"/>
      <c r="F70" s="38"/>
      <c r="G70" s="32"/>
      <c r="H70" s="33"/>
      <c r="I70" s="34"/>
      <c r="J70" s="91" t="str">
        <f t="shared" ref="J70:J133" si="3">IF(AND(H70=TRUE,I70=TRUE,G70&lt;&gt;FALSE,NOT(ISBLANK(F70))),"YES","NO")</f>
        <v>NO</v>
      </c>
      <c r="K70" s="39"/>
      <c r="L70" s="90" t="str">
        <f t="shared" si="2"/>
        <v/>
      </c>
      <c r="M70" s="46"/>
      <c r="N70" s="41"/>
      <c r="O70" s="42"/>
      <c r="P70" s="42"/>
      <c r="Q70" s="43"/>
      <c r="R70" s="42"/>
      <c r="S70" s="42"/>
      <c r="T70" s="42"/>
      <c r="U70" s="42"/>
      <c r="V70" s="42"/>
      <c r="W70" s="42"/>
      <c r="X70" s="42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7"/>
      <c r="AM70" s="44"/>
      <c r="AN70" s="47"/>
    </row>
    <row r="71" spans="1:40" ht="20" customHeight="1" x14ac:dyDescent="0.15">
      <c r="A71" s="94"/>
      <c r="B71" s="95"/>
      <c r="C71" s="95"/>
      <c r="D71" s="34" t="b">
        <v>0</v>
      </c>
      <c r="E71" s="37"/>
      <c r="F71" s="38"/>
      <c r="G71" s="32"/>
      <c r="H71" s="33"/>
      <c r="I71" s="34"/>
      <c r="J71" s="91" t="str">
        <f t="shared" si="3"/>
        <v>NO</v>
      </c>
      <c r="K71" s="39"/>
      <c r="L71" s="90" t="str">
        <f t="shared" si="2"/>
        <v/>
      </c>
      <c r="M71" s="46"/>
      <c r="N71" s="41"/>
      <c r="O71" s="42"/>
      <c r="P71" s="42"/>
      <c r="Q71" s="43"/>
      <c r="R71" s="42"/>
      <c r="S71" s="42"/>
      <c r="T71" s="42"/>
      <c r="U71" s="42"/>
      <c r="V71" s="42"/>
      <c r="W71" s="42"/>
      <c r="X71" s="42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7"/>
      <c r="AM71" s="44"/>
      <c r="AN71" s="47"/>
    </row>
    <row r="72" spans="1:40" ht="20" customHeight="1" x14ac:dyDescent="0.15">
      <c r="A72" s="94"/>
      <c r="B72" s="95"/>
      <c r="C72" s="95"/>
      <c r="D72" s="34" t="b">
        <v>0</v>
      </c>
      <c r="E72" s="37"/>
      <c r="F72" s="38"/>
      <c r="G72" s="32"/>
      <c r="H72" s="33"/>
      <c r="I72" s="34"/>
      <c r="J72" s="91" t="str">
        <f t="shared" si="3"/>
        <v>NO</v>
      </c>
      <c r="K72" s="39"/>
      <c r="L72" s="90" t="str">
        <f t="shared" si="2"/>
        <v/>
      </c>
      <c r="M72" s="46"/>
      <c r="N72" s="41"/>
      <c r="O72" s="42"/>
      <c r="P72" s="42"/>
      <c r="Q72" s="43"/>
      <c r="R72" s="42"/>
      <c r="S72" s="42"/>
      <c r="T72" s="42"/>
      <c r="U72" s="42"/>
      <c r="V72" s="42"/>
      <c r="W72" s="42"/>
      <c r="X72" s="42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7"/>
      <c r="AM72" s="44"/>
      <c r="AN72" s="47"/>
    </row>
    <row r="73" spans="1:40" ht="20" customHeight="1" x14ac:dyDescent="0.15">
      <c r="A73" s="94"/>
      <c r="B73" s="95"/>
      <c r="C73" s="95"/>
      <c r="D73" s="34" t="b">
        <v>0</v>
      </c>
      <c r="E73" s="37"/>
      <c r="F73" s="38"/>
      <c r="G73" s="32"/>
      <c r="H73" s="33"/>
      <c r="I73" s="34"/>
      <c r="J73" s="91" t="str">
        <f t="shared" si="3"/>
        <v>NO</v>
      </c>
      <c r="K73" s="39"/>
      <c r="L73" s="90" t="str">
        <f t="shared" si="2"/>
        <v/>
      </c>
      <c r="M73" s="46"/>
      <c r="N73" s="41"/>
      <c r="O73" s="42"/>
      <c r="P73" s="42"/>
      <c r="Q73" s="43"/>
      <c r="R73" s="42"/>
      <c r="S73" s="42"/>
      <c r="T73" s="42"/>
      <c r="U73" s="42"/>
      <c r="V73" s="42"/>
      <c r="W73" s="42"/>
      <c r="X73" s="42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7"/>
      <c r="AM73" s="44"/>
      <c r="AN73" s="47"/>
    </row>
    <row r="74" spans="1:40" ht="20" customHeight="1" x14ac:dyDescent="0.15">
      <c r="A74" s="94"/>
      <c r="B74" s="95"/>
      <c r="C74" s="95"/>
      <c r="D74" s="34" t="b">
        <v>0</v>
      </c>
      <c r="E74" s="37"/>
      <c r="F74" s="38"/>
      <c r="G74" s="32"/>
      <c r="H74" s="33"/>
      <c r="I74" s="34"/>
      <c r="J74" s="91" t="str">
        <f t="shared" si="3"/>
        <v>NO</v>
      </c>
      <c r="K74" s="39"/>
      <c r="L74" s="90" t="str">
        <f t="shared" si="2"/>
        <v/>
      </c>
      <c r="M74" s="46"/>
      <c r="N74" s="41"/>
      <c r="O74" s="42"/>
      <c r="P74" s="42"/>
      <c r="Q74" s="43"/>
      <c r="R74" s="42"/>
      <c r="S74" s="42"/>
      <c r="T74" s="42"/>
      <c r="U74" s="42"/>
      <c r="V74" s="42"/>
      <c r="W74" s="42"/>
      <c r="X74" s="42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7"/>
      <c r="AM74" s="44"/>
      <c r="AN74" s="47"/>
    </row>
    <row r="75" spans="1:40" ht="20" customHeight="1" x14ac:dyDescent="0.15">
      <c r="A75" s="94"/>
      <c r="B75" s="95"/>
      <c r="C75" s="95"/>
      <c r="D75" s="34" t="b">
        <v>0</v>
      </c>
      <c r="E75" s="37"/>
      <c r="F75" s="38"/>
      <c r="G75" s="32"/>
      <c r="H75" s="33"/>
      <c r="I75" s="34"/>
      <c r="J75" s="91" t="str">
        <f t="shared" si="3"/>
        <v>NO</v>
      </c>
      <c r="K75" s="39"/>
      <c r="L75" s="90" t="str">
        <f t="shared" si="2"/>
        <v/>
      </c>
      <c r="M75" s="46"/>
      <c r="N75" s="41"/>
      <c r="O75" s="42"/>
      <c r="P75" s="42"/>
      <c r="Q75" s="43"/>
      <c r="R75" s="42"/>
      <c r="S75" s="42"/>
      <c r="T75" s="42"/>
      <c r="U75" s="42"/>
      <c r="V75" s="42"/>
      <c r="W75" s="42"/>
      <c r="X75" s="42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7"/>
      <c r="AM75" s="44"/>
      <c r="AN75" s="47"/>
    </row>
    <row r="76" spans="1:40" ht="20" customHeight="1" x14ac:dyDescent="0.15">
      <c r="A76" s="94"/>
      <c r="B76" s="95"/>
      <c r="C76" s="95"/>
      <c r="D76" s="34" t="b">
        <v>0</v>
      </c>
      <c r="E76" s="37"/>
      <c r="F76" s="38"/>
      <c r="G76" s="32"/>
      <c r="H76" s="33"/>
      <c r="I76" s="34"/>
      <c r="J76" s="91" t="str">
        <f t="shared" si="3"/>
        <v>NO</v>
      </c>
      <c r="K76" s="39"/>
      <c r="L76" s="90" t="str">
        <f t="shared" si="2"/>
        <v/>
      </c>
      <c r="M76" s="46"/>
      <c r="N76" s="41"/>
      <c r="O76" s="42"/>
      <c r="P76" s="42"/>
      <c r="Q76" s="43"/>
      <c r="R76" s="42"/>
      <c r="S76" s="42"/>
      <c r="T76" s="42"/>
      <c r="U76" s="42"/>
      <c r="V76" s="42"/>
      <c r="W76" s="42"/>
      <c r="X76" s="42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7"/>
      <c r="AM76" s="44"/>
      <c r="AN76" s="47"/>
    </row>
    <row r="77" spans="1:40" ht="20" customHeight="1" x14ac:dyDescent="0.15">
      <c r="A77" s="94"/>
      <c r="B77" s="95"/>
      <c r="C77" s="95"/>
      <c r="D77" s="34" t="b">
        <v>0</v>
      </c>
      <c r="E77" s="37"/>
      <c r="F77" s="38"/>
      <c r="G77" s="32"/>
      <c r="H77" s="33"/>
      <c r="I77" s="34"/>
      <c r="J77" s="91" t="str">
        <f t="shared" si="3"/>
        <v>NO</v>
      </c>
      <c r="K77" s="39"/>
      <c r="L77" s="90" t="str">
        <f t="shared" si="2"/>
        <v/>
      </c>
      <c r="M77" s="46"/>
      <c r="N77" s="41"/>
      <c r="O77" s="42"/>
      <c r="P77" s="42"/>
      <c r="Q77" s="43"/>
      <c r="R77" s="42"/>
      <c r="S77" s="42"/>
      <c r="T77" s="42"/>
      <c r="U77" s="42"/>
      <c r="V77" s="42"/>
      <c r="W77" s="42"/>
      <c r="X77" s="42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7"/>
      <c r="AM77" s="44"/>
      <c r="AN77" s="47"/>
    </row>
    <row r="78" spans="1:40" ht="20" customHeight="1" x14ac:dyDescent="0.15">
      <c r="A78" s="94"/>
      <c r="B78" s="95"/>
      <c r="C78" s="95"/>
      <c r="D78" s="34" t="b">
        <v>0</v>
      </c>
      <c r="E78" s="37"/>
      <c r="F78" s="38"/>
      <c r="G78" s="32"/>
      <c r="H78" s="33"/>
      <c r="I78" s="34"/>
      <c r="J78" s="91" t="str">
        <f t="shared" si="3"/>
        <v>NO</v>
      </c>
      <c r="K78" s="39"/>
      <c r="L78" s="90" t="str">
        <f t="shared" si="2"/>
        <v/>
      </c>
      <c r="M78" s="46"/>
      <c r="N78" s="41"/>
      <c r="O78" s="42"/>
      <c r="P78" s="42"/>
      <c r="Q78" s="43"/>
      <c r="R78" s="42"/>
      <c r="S78" s="42"/>
      <c r="T78" s="42"/>
      <c r="U78" s="42"/>
      <c r="V78" s="42"/>
      <c r="W78" s="42"/>
      <c r="X78" s="42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7"/>
      <c r="AM78" s="44"/>
      <c r="AN78" s="47"/>
    </row>
    <row r="79" spans="1:40" ht="20" customHeight="1" x14ac:dyDescent="0.15">
      <c r="A79" s="94"/>
      <c r="B79" s="95"/>
      <c r="C79" s="95"/>
      <c r="D79" s="34" t="b">
        <v>0</v>
      </c>
      <c r="E79" s="37"/>
      <c r="F79" s="38"/>
      <c r="G79" s="32"/>
      <c r="H79" s="33"/>
      <c r="I79" s="34"/>
      <c r="J79" s="91" t="str">
        <f t="shared" si="3"/>
        <v>NO</v>
      </c>
      <c r="K79" s="39"/>
      <c r="L79" s="90" t="str">
        <f t="shared" si="2"/>
        <v/>
      </c>
      <c r="M79" s="46"/>
      <c r="N79" s="41"/>
      <c r="O79" s="42"/>
      <c r="P79" s="42"/>
      <c r="Q79" s="43"/>
      <c r="R79" s="42"/>
      <c r="S79" s="42"/>
      <c r="T79" s="42"/>
      <c r="U79" s="42"/>
      <c r="V79" s="42"/>
      <c r="W79" s="42"/>
      <c r="X79" s="42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7"/>
      <c r="AM79" s="44"/>
      <c r="AN79" s="47"/>
    </row>
    <row r="80" spans="1:40" ht="20" customHeight="1" x14ac:dyDescent="0.15">
      <c r="A80" s="94"/>
      <c r="B80" s="95"/>
      <c r="C80" s="95"/>
      <c r="D80" s="34" t="b">
        <v>0</v>
      </c>
      <c r="E80" s="37"/>
      <c r="F80" s="38"/>
      <c r="G80" s="32"/>
      <c r="H80" s="33"/>
      <c r="I80" s="34"/>
      <c r="J80" s="91" t="str">
        <f t="shared" si="3"/>
        <v>NO</v>
      </c>
      <c r="K80" s="39"/>
      <c r="L80" s="90" t="str">
        <f t="shared" si="2"/>
        <v/>
      </c>
      <c r="M80" s="46"/>
      <c r="N80" s="41"/>
      <c r="O80" s="42"/>
      <c r="P80" s="42"/>
      <c r="Q80" s="43"/>
      <c r="R80" s="42"/>
      <c r="S80" s="42"/>
      <c r="T80" s="42"/>
      <c r="U80" s="42"/>
      <c r="V80" s="42"/>
      <c r="W80" s="42"/>
      <c r="X80" s="42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7"/>
      <c r="AM80" s="44"/>
      <c r="AN80" s="47"/>
    </row>
    <row r="81" spans="1:40" ht="20" customHeight="1" x14ac:dyDescent="0.15">
      <c r="A81" s="94"/>
      <c r="B81" s="95"/>
      <c r="C81" s="95"/>
      <c r="D81" s="34" t="b">
        <v>0</v>
      </c>
      <c r="E81" s="37"/>
      <c r="F81" s="38"/>
      <c r="G81" s="32"/>
      <c r="H81" s="33"/>
      <c r="I81" s="34"/>
      <c r="J81" s="91" t="str">
        <f t="shared" si="3"/>
        <v>NO</v>
      </c>
      <c r="K81" s="39"/>
      <c r="L81" s="90" t="str">
        <f t="shared" si="2"/>
        <v/>
      </c>
      <c r="M81" s="46"/>
      <c r="N81" s="41"/>
      <c r="O81" s="42"/>
      <c r="P81" s="42"/>
      <c r="Q81" s="43"/>
      <c r="R81" s="42"/>
      <c r="S81" s="42"/>
      <c r="T81" s="42"/>
      <c r="U81" s="42"/>
      <c r="V81" s="42"/>
      <c r="W81" s="42"/>
      <c r="X81" s="42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7"/>
      <c r="AM81" s="44"/>
      <c r="AN81" s="47"/>
    </row>
    <row r="82" spans="1:40" ht="20" customHeight="1" x14ac:dyDescent="0.15">
      <c r="A82" s="94"/>
      <c r="B82" s="95"/>
      <c r="C82" s="95"/>
      <c r="D82" s="34" t="b">
        <v>0</v>
      </c>
      <c r="E82" s="37"/>
      <c r="F82" s="38"/>
      <c r="G82" s="32"/>
      <c r="H82" s="33"/>
      <c r="I82" s="34"/>
      <c r="J82" s="91" t="str">
        <f t="shared" si="3"/>
        <v>NO</v>
      </c>
      <c r="K82" s="39"/>
      <c r="L82" s="90" t="str">
        <f t="shared" si="2"/>
        <v/>
      </c>
      <c r="M82" s="46"/>
      <c r="N82" s="41"/>
      <c r="O82" s="42"/>
      <c r="P82" s="42"/>
      <c r="Q82" s="43"/>
      <c r="R82" s="42"/>
      <c r="S82" s="42"/>
      <c r="T82" s="42"/>
      <c r="U82" s="42"/>
      <c r="V82" s="42"/>
      <c r="W82" s="42"/>
      <c r="X82" s="42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7"/>
      <c r="AM82" s="44"/>
      <c r="AN82" s="47"/>
    </row>
    <row r="83" spans="1:40" ht="20" customHeight="1" x14ac:dyDescent="0.15">
      <c r="A83" s="94"/>
      <c r="B83" s="95"/>
      <c r="C83" s="95"/>
      <c r="D83" s="34" t="b">
        <v>0</v>
      </c>
      <c r="E83" s="37"/>
      <c r="F83" s="38"/>
      <c r="G83" s="32"/>
      <c r="H83" s="33"/>
      <c r="I83" s="34"/>
      <c r="J83" s="91" t="str">
        <f t="shared" si="3"/>
        <v>NO</v>
      </c>
      <c r="K83" s="39"/>
      <c r="L83" s="90" t="str">
        <f t="shared" si="2"/>
        <v/>
      </c>
      <c r="M83" s="46"/>
      <c r="N83" s="41"/>
      <c r="O83" s="42"/>
      <c r="P83" s="42"/>
      <c r="Q83" s="43"/>
      <c r="R83" s="42"/>
      <c r="S83" s="42"/>
      <c r="T83" s="42"/>
      <c r="U83" s="42"/>
      <c r="V83" s="42"/>
      <c r="W83" s="42"/>
      <c r="X83" s="42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7"/>
      <c r="AM83" s="44"/>
      <c r="AN83" s="47"/>
    </row>
    <row r="84" spans="1:40" ht="20" customHeight="1" x14ac:dyDescent="0.15">
      <c r="A84" s="94"/>
      <c r="B84" s="95"/>
      <c r="C84" s="95"/>
      <c r="D84" s="34" t="b">
        <v>0</v>
      </c>
      <c r="E84" s="37"/>
      <c r="F84" s="38"/>
      <c r="G84" s="32"/>
      <c r="H84" s="33"/>
      <c r="I84" s="34"/>
      <c r="J84" s="91" t="str">
        <f t="shared" si="3"/>
        <v>NO</v>
      </c>
      <c r="K84" s="39"/>
      <c r="L84" s="90" t="str">
        <f t="shared" si="2"/>
        <v/>
      </c>
      <c r="M84" s="46"/>
      <c r="N84" s="41"/>
      <c r="O84" s="42"/>
      <c r="P84" s="42"/>
      <c r="Q84" s="43"/>
      <c r="R84" s="42"/>
      <c r="S84" s="42"/>
      <c r="T84" s="42"/>
      <c r="U84" s="42"/>
      <c r="V84" s="42"/>
      <c r="W84" s="42"/>
      <c r="X84" s="42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7"/>
      <c r="AM84" s="44"/>
      <c r="AN84" s="47"/>
    </row>
    <row r="85" spans="1:40" ht="20" customHeight="1" x14ac:dyDescent="0.15">
      <c r="A85" s="94"/>
      <c r="B85" s="95"/>
      <c r="C85" s="95"/>
      <c r="D85" s="34" t="b">
        <v>0</v>
      </c>
      <c r="E85" s="37"/>
      <c r="F85" s="38"/>
      <c r="G85" s="32"/>
      <c r="H85" s="33"/>
      <c r="I85" s="34"/>
      <c r="J85" s="91" t="str">
        <f t="shared" si="3"/>
        <v>NO</v>
      </c>
      <c r="K85" s="39"/>
      <c r="L85" s="90" t="str">
        <f t="shared" si="2"/>
        <v/>
      </c>
      <c r="M85" s="46"/>
      <c r="N85" s="41"/>
      <c r="O85" s="42"/>
      <c r="P85" s="42"/>
      <c r="Q85" s="43"/>
      <c r="R85" s="42"/>
      <c r="S85" s="42"/>
      <c r="T85" s="42"/>
      <c r="U85" s="42"/>
      <c r="V85" s="42"/>
      <c r="W85" s="42"/>
      <c r="X85" s="42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7"/>
      <c r="AM85" s="44"/>
      <c r="AN85" s="47"/>
    </row>
    <row r="86" spans="1:40" ht="20" customHeight="1" x14ac:dyDescent="0.15">
      <c r="A86" s="94"/>
      <c r="B86" s="95"/>
      <c r="C86" s="95"/>
      <c r="D86" s="34" t="b">
        <v>0</v>
      </c>
      <c r="E86" s="37"/>
      <c r="F86" s="38"/>
      <c r="G86" s="32"/>
      <c r="H86" s="33"/>
      <c r="I86" s="34"/>
      <c r="J86" s="91" t="str">
        <f t="shared" si="3"/>
        <v>NO</v>
      </c>
      <c r="K86" s="39"/>
      <c r="L86" s="90" t="str">
        <f t="shared" si="2"/>
        <v/>
      </c>
      <c r="M86" s="46"/>
      <c r="N86" s="41"/>
      <c r="O86" s="42"/>
      <c r="P86" s="42"/>
      <c r="Q86" s="43"/>
      <c r="R86" s="42"/>
      <c r="S86" s="42"/>
      <c r="T86" s="42"/>
      <c r="U86" s="42"/>
      <c r="V86" s="42"/>
      <c r="W86" s="42"/>
      <c r="X86" s="42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7"/>
      <c r="AM86" s="44"/>
      <c r="AN86" s="47"/>
    </row>
    <row r="87" spans="1:40" ht="20" customHeight="1" x14ac:dyDescent="0.15">
      <c r="A87" s="94"/>
      <c r="B87" s="95"/>
      <c r="C87" s="95"/>
      <c r="D87" s="34" t="b">
        <v>0</v>
      </c>
      <c r="E87" s="37"/>
      <c r="F87" s="38"/>
      <c r="G87" s="32"/>
      <c r="H87" s="33"/>
      <c r="I87" s="34"/>
      <c r="J87" s="91" t="str">
        <f t="shared" si="3"/>
        <v>NO</v>
      </c>
      <c r="K87" s="39"/>
      <c r="L87" s="90" t="str">
        <f t="shared" si="2"/>
        <v/>
      </c>
      <c r="M87" s="46"/>
      <c r="N87" s="41"/>
      <c r="O87" s="42"/>
      <c r="P87" s="42"/>
      <c r="Q87" s="43"/>
      <c r="R87" s="42"/>
      <c r="S87" s="42"/>
      <c r="T87" s="42"/>
      <c r="U87" s="42"/>
      <c r="V87" s="42"/>
      <c r="W87" s="42"/>
      <c r="X87" s="42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7"/>
      <c r="AM87" s="44"/>
      <c r="AN87" s="47"/>
    </row>
    <row r="88" spans="1:40" ht="20" customHeight="1" x14ac:dyDescent="0.15">
      <c r="A88" s="94"/>
      <c r="B88" s="95"/>
      <c r="C88" s="95"/>
      <c r="D88" s="34" t="b">
        <v>0</v>
      </c>
      <c r="E88" s="37"/>
      <c r="F88" s="38"/>
      <c r="G88" s="32"/>
      <c r="H88" s="33"/>
      <c r="I88" s="34"/>
      <c r="J88" s="91" t="str">
        <f t="shared" si="3"/>
        <v>NO</v>
      </c>
      <c r="K88" s="39"/>
      <c r="L88" s="90" t="str">
        <f t="shared" si="2"/>
        <v/>
      </c>
      <c r="M88" s="46"/>
      <c r="N88" s="41"/>
      <c r="O88" s="42"/>
      <c r="P88" s="42"/>
      <c r="Q88" s="43"/>
      <c r="R88" s="42"/>
      <c r="S88" s="42"/>
      <c r="T88" s="42"/>
      <c r="U88" s="42"/>
      <c r="V88" s="42"/>
      <c r="W88" s="42"/>
      <c r="X88" s="42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7"/>
      <c r="AM88" s="44"/>
      <c r="AN88" s="47"/>
    </row>
    <row r="89" spans="1:40" ht="20" customHeight="1" x14ac:dyDescent="0.15">
      <c r="A89" s="94"/>
      <c r="B89" s="95"/>
      <c r="C89" s="95"/>
      <c r="D89" s="34" t="b">
        <v>0</v>
      </c>
      <c r="E89" s="37"/>
      <c r="F89" s="38"/>
      <c r="G89" s="32"/>
      <c r="H89" s="33"/>
      <c r="I89" s="34"/>
      <c r="J89" s="91" t="str">
        <f t="shared" si="3"/>
        <v>NO</v>
      </c>
      <c r="K89" s="39"/>
      <c r="L89" s="90" t="str">
        <f t="shared" si="2"/>
        <v/>
      </c>
      <c r="M89" s="46"/>
      <c r="N89" s="41"/>
      <c r="O89" s="42"/>
      <c r="P89" s="42"/>
      <c r="Q89" s="43"/>
      <c r="R89" s="42"/>
      <c r="S89" s="42"/>
      <c r="T89" s="42"/>
      <c r="U89" s="42"/>
      <c r="V89" s="42"/>
      <c r="W89" s="42"/>
      <c r="X89" s="42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7"/>
      <c r="AM89" s="44"/>
      <c r="AN89" s="47"/>
    </row>
    <row r="90" spans="1:40" ht="20" customHeight="1" x14ac:dyDescent="0.15">
      <c r="A90" s="94"/>
      <c r="B90" s="95"/>
      <c r="C90" s="95"/>
      <c r="D90" s="34" t="b">
        <v>0</v>
      </c>
      <c r="E90" s="37"/>
      <c r="F90" s="38"/>
      <c r="G90" s="32"/>
      <c r="H90" s="33"/>
      <c r="I90" s="34"/>
      <c r="J90" s="91" t="str">
        <f t="shared" si="3"/>
        <v>NO</v>
      </c>
      <c r="K90" s="39"/>
      <c r="L90" s="90" t="str">
        <f t="shared" si="2"/>
        <v/>
      </c>
      <c r="M90" s="46"/>
      <c r="N90" s="41"/>
      <c r="O90" s="42"/>
      <c r="P90" s="42"/>
      <c r="Q90" s="43"/>
      <c r="R90" s="42"/>
      <c r="S90" s="42"/>
      <c r="T90" s="42"/>
      <c r="U90" s="42"/>
      <c r="V90" s="42"/>
      <c r="W90" s="42"/>
      <c r="X90" s="42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7"/>
      <c r="AM90" s="44"/>
      <c r="AN90" s="47"/>
    </row>
    <row r="91" spans="1:40" ht="20" customHeight="1" x14ac:dyDescent="0.15">
      <c r="A91" s="94"/>
      <c r="B91" s="95"/>
      <c r="C91" s="95"/>
      <c r="D91" s="34" t="b">
        <v>0</v>
      </c>
      <c r="E91" s="37"/>
      <c r="F91" s="38"/>
      <c r="G91" s="32"/>
      <c r="H91" s="33"/>
      <c r="I91" s="34"/>
      <c r="J91" s="91" t="str">
        <f t="shared" si="3"/>
        <v>NO</v>
      </c>
      <c r="K91" s="39"/>
      <c r="L91" s="90" t="str">
        <f t="shared" si="2"/>
        <v/>
      </c>
      <c r="M91" s="46"/>
      <c r="N91" s="41"/>
      <c r="O91" s="42"/>
      <c r="P91" s="42"/>
      <c r="Q91" s="43"/>
      <c r="R91" s="42"/>
      <c r="S91" s="42"/>
      <c r="T91" s="42"/>
      <c r="U91" s="42"/>
      <c r="V91" s="42"/>
      <c r="W91" s="42"/>
      <c r="X91" s="42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7"/>
      <c r="AM91" s="44"/>
      <c r="AN91" s="47"/>
    </row>
    <row r="92" spans="1:40" ht="20" customHeight="1" x14ac:dyDescent="0.15">
      <c r="A92" s="94"/>
      <c r="B92" s="95"/>
      <c r="C92" s="95"/>
      <c r="D92" s="34" t="b">
        <v>0</v>
      </c>
      <c r="E92" s="37"/>
      <c r="F92" s="38"/>
      <c r="G92" s="32"/>
      <c r="H92" s="33"/>
      <c r="I92" s="34"/>
      <c r="J92" s="91" t="str">
        <f t="shared" si="3"/>
        <v>NO</v>
      </c>
      <c r="K92" s="39"/>
      <c r="L92" s="90" t="str">
        <f t="shared" si="2"/>
        <v/>
      </c>
      <c r="M92" s="46"/>
      <c r="N92" s="41"/>
      <c r="O92" s="42"/>
      <c r="P92" s="42"/>
      <c r="Q92" s="43"/>
      <c r="R92" s="42"/>
      <c r="S92" s="42"/>
      <c r="T92" s="42"/>
      <c r="U92" s="42"/>
      <c r="V92" s="42"/>
      <c r="W92" s="42"/>
      <c r="X92" s="42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7"/>
      <c r="AM92" s="44"/>
      <c r="AN92" s="47"/>
    </row>
    <row r="93" spans="1:40" ht="20" customHeight="1" x14ac:dyDescent="0.15">
      <c r="A93" s="94"/>
      <c r="B93" s="95"/>
      <c r="C93" s="95"/>
      <c r="D93" s="34" t="b">
        <v>0</v>
      </c>
      <c r="E93" s="37"/>
      <c r="F93" s="38"/>
      <c r="G93" s="32"/>
      <c r="H93" s="33"/>
      <c r="I93" s="34"/>
      <c r="J93" s="91" t="str">
        <f t="shared" si="3"/>
        <v>NO</v>
      </c>
      <c r="K93" s="39"/>
      <c r="L93" s="90" t="str">
        <f t="shared" si="2"/>
        <v/>
      </c>
      <c r="M93" s="46"/>
      <c r="N93" s="41"/>
      <c r="O93" s="42"/>
      <c r="P93" s="42"/>
      <c r="Q93" s="43"/>
      <c r="R93" s="42"/>
      <c r="S93" s="42"/>
      <c r="T93" s="42"/>
      <c r="U93" s="42"/>
      <c r="V93" s="42"/>
      <c r="W93" s="42"/>
      <c r="X93" s="42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7"/>
      <c r="AM93" s="44"/>
      <c r="AN93" s="47"/>
    </row>
    <row r="94" spans="1:40" ht="20" customHeight="1" x14ac:dyDescent="0.15">
      <c r="A94" s="94"/>
      <c r="B94" s="95"/>
      <c r="C94" s="95"/>
      <c r="D94" s="34" t="b">
        <v>0</v>
      </c>
      <c r="E94" s="37"/>
      <c r="F94" s="38"/>
      <c r="G94" s="32"/>
      <c r="H94" s="33"/>
      <c r="I94" s="34"/>
      <c r="J94" s="91" t="str">
        <f t="shared" si="3"/>
        <v>NO</v>
      </c>
      <c r="K94" s="39"/>
      <c r="L94" s="90" t="str">
        <f t="shared" si="2"/>
        <v/>
      </c>
      <c r="M94" s="46"/>
      <c r="N94" s="41"/>
      <c r="O94" s="42"/>
      <c r="P94" s="42"/>
      <c r="Q94" s="43"/>
      <c r="R94" s="42"/>
      <c r="S94" s="42"/>
      <c r="T94" s="42"/>
      <c r="U94" s="42"/>
      <c r="V94" s="42"/>
      <c r="W94" s="42"/>
      <c r="X94" s="42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7"/>
      <c r="AM94" s="44"/>
      <c r="AN94" s="47"/>
    </row>
    <row r="95" spans="1:40" ht="20" customHeight="1" x14ac:dyDescent="0.15">
      <c r="A95" s="94"/>
      <c r="B95" s="95"/>
      <c r="C95" s="95"/>
      <c r="D95" s="34" t="b">
        <v>0</v>
      </c>
      <c r="E95" s="37"/>
      <c r="F95" s="38"/>
      <c r="G95" s="32"/>
      <c r="H95" s="33"/>
      <c r="I95" s="34"/>
      <c r="J95" s="91" t="str">
        <f t="shared" si="3"/>
        <v>NO</v>
      </c>
      <c r="K95" s="39"/>
      <c r="L95" s="90" t="str">
        <f t="shared" si="2"/>
        <v/>
      </c>
      <c r="M95" s="46"/>
      <c r="N95" s="41"/>
      <c r="O95" s="42"/>
      <c r="P95" s="42"/>
      <c r="Q95" s="43"/>
      <c r="R95" s="42"/>
      <c r="S95" s="42"/>
      <c r="T95" s="42"/>
      <c r="U95" s="42"/>
      <c r="V95" s="42"/>
      <c r="W95" s="42"/>
      <c r="X95" s="42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7"/>
      <c r="AM95" s="44"/>
      <c r="AN95" s="47"/>
    </row>
    <row r="96" spans="1:40" ht="20" customHeight="1" x14ac:dyDescent="0.15">
      <c r="A96" s="94"/>
      <c r="B96" s="95"/>
      <c r="C96" s="95"/>
      <c r="D96" s="34" t="b">
        <v>0</v>
      </c>
      <c r="E96" s="37"/>
      <c r="F96" s="38"/>
      <c r="G96" s="32"/>
      <c r="H96" s="33"/>
      <c r="I96" s="34"/>
      <c r="J96" s="91" t="str">
        <f t="shared" si="3"/>
        <v>NO</v>
      </c>
      <c r="K96" s="39"/>
      <c r="L96" s="90" t="str">
        <f t="shared" si="2"/>
        <v/>
      </c>
      <c r="M96" s="46"/>
      <c r="N96" s="41"/>
      <c r="O96" s="42"/>
      <c r="P96" s="42"/>
      <c r="Q96" s="43"/>
      <c r="R96" s="42"/>
      <c r="S96" s="42"/>
      <c r="T96" s="42"/>
      <c r="U96" s="42"/>
      <c r="V96" s="42"/>
      <c r="W96" s="42"/>
      <c r="X96" s="42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7"/>
      <c r="AM96" s="44"/>
      <c r="AN96" s="47"/>
    </row>
    <row r="97" spans="1:40" ht="20" customHeight="1" x14ac:dyDescent="0.15">
      <c r="A97" s="94"/>
      <c r="B97" s="95"/>
      <c r="C97" s="95"/>
      <c r="D97" s="34" t="b">
        <v>0</v>
      </c>
      <c r="E97" s="37"/>
      <c r="F97" s="38"/>
      <c r="G97" s="32"/>
      <c r="H97" s="33"/>
      <c r="I97" s="34"/>
      <c r="J97" s="91" t="str">
        <f t="shared" si="3"/>
        <v>NO</v>
      </c>
      <c r="K97" s="39"/>
      <c r="L97" s="90" t="str">
        <f t="shared" si="2"/>
        <v/>
      </c>
      <c r="M97" s="46"/>
      <c r="N97" s="41"/>
      <c r="O97" s="42"/>
      <c r="P97" s="42"/>
      <c r="Q97" s="43"/>
      <c r="R97" s="42"/>
      <c r="S97" s="42"/>
      <c r="T97" s="42"/>
      <c r="U97" s="42"/>
      <c r="V97" s="42"/>
      <c r="W97" s="42"/>
      <c r="X97" s="42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7"/>
      <c r="AM97" s="44"/>
      <c r="AN97" s="47"/>
    </row>
    <row r="98" spans="1:40" ht="20" customHeight="1" x14ac:dyDescent="0.15">
      <c r="A98" s="94"/>
      <c r="B98" s="95"/>
      <c r="C98" s="95"/>
      <c r="D98" s="34" t="b">
        <v>0</v>
      </c>
      <c r="E98" s="37"/>
      <c r="F98" s="38"/>
      <c r="G98" s="32"/>
      <c r="H98" s="33"/>
      <c r="I98" s="34"/>
      <c r="J98" s="91" t="str">
        <f t="shared" si="3"/>
        <v>NO</v>
      </c>
      <c r="K98" s="39"/>
      <c r="L98" s="90" t="str">
        <f t="shared" si="2"/>
        <v/>
      </c>
      <c r="M98" s="46"/>
      <c r="N98" s="41"/>
      <c r="O98" s="42"/>
      <c r="P98" s="42"/>
      <c r="Q98" s="43"/>
      <c r="R98" s="42"/>
      <c r="S98" s="42"/>
      <c r="T98" s="42"/>
      <c r="U98" s="42"/>
      <c r="V98" s="42"/>
      <c r="W98" s="42"/>
      <c r="X98" s="42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7"/>
      <c r="AM98" s="44"/>
      <c r="AN98" s="47"/>
    </row>
    <row r="99" spans="1:40" ht="20" customHeight="1" x14ac:dyDescent="0.15">
      <c r="A99" s="94"/>
      <c r="B99" s="95"/>
      <c r="C99" s="95"/>
      <c r="D99" s="34" t="b">
        <v>0</v>
      </c>
      <c r="E99" s="37"/>
      <c r="F99" s="38"/>
      <c r="G99" s="32"/>
      <c r="H99" s="33"/>
      <c r="I99" s="34"/>
      <c r="J99" s="91" t="str">
        <f t="shared" si="3"/>
        <v>NO</v>
      </c>
      <c r="K99" s="39"/>
      <c r="L99" s="90" t="str">
        <f t="shared" si="2"/>
        <v/>
      </c>
      <c r="M99" s="46"/>
      <c r="N99" s="41"/>
      <c r="O99" s="42"/>
      <c r="P99" s="42"/>
      <c r="Q99" s="43"/>
      <c r="R99" s="42"/>
      <c r="S99" s="42"/>
      <c r="T99" s="42"/>
      <c r="U99" s="42"/>
      <c r="V99" s="42"/>
      <c r="W99" s="42"/>
      <c r="X99" s="42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7"/>
      <c r="AM99" s="44"/>
      <c r="AN99" s="47"/>
    </row>
    <row r="100" spans="1:40" ht="20" customHeight="1" x14ac:dyDescent="0.15">
      <c r="A100" s="94"/>
      <c r="B100" s="95"/>
      <c r="C100" s="95"/>
      <c r="D100" s="34" t="b">
        <v>0</v>
      </c>
      <c r="E100" s="37"/>
      <c r="F100" s="38"/>
      <c r="G100" s="32"/>
      <c r="H100" s="33"/>
      <c r="I100" s="34"/>
      <c r="J100" s="91" t="str">
        <f t="shared" si="3"/>
        <v>NO</v>
      </c>
      <c r="K100" s="39"/>
      <c r="L100" s="90" t="str">
        <f t="shared" si="2"/>
        <v/>
      </c>
      <c r="M100" s="46"/>
      <c r="N100" s="41"/>
      <c r="O100" s="42"/>
      <c r="P100" s="42"/>
      <c r="Q100" s="43"/>
      <c r="R100" s="42"/>
      <c r="S100" s="42"/>
      <c r="T100" s="42"/>
      <c r="U100" s="42"/>
      <c r="V100" s="42"/>
      <c r="W100" s="42"/>
      <c r="X100" s="42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7"/>
      <c r="AM100" s="44"/>
      <c r="AN100" s="47"/>
    </row>
    <row r="101" spans="1:40" ht="20" customHeight="1" x14ac:dyDescent="0.15">
      <c r="A101" s="94"/>
      <c r="B101" s="95"/>
      <c r="C101" s="95"/>
      <c r="D101" s="34" t="b">
        <v>0</v>
      </c>
      <c r="E101" s="37"/>
      <c r="F101" s="38"/>
      <c r="G101" s="32"/>
      <c r="H101" s="33"/>
      <c r="I101" s="34"/>
      <c r="J101" s="91" t="str">
        <f t="shared" si="3"/>
        <v>NO</v>
      </c>
      <c r="K101" s="39"/>
      <c r="L101" s="90" t="str">
        <f t="shared" si="2"/>
        <v/>
      </c>
      <c r="M101" s="46"/>
      <c r="N101" s="41"/>
      <c r="O101" s="42"/>
      <c r="P101" s="42"/>
      <c r="Q101" s="43"/>
      <c r="R101" s="42"/>
      <c r="S101" s="42"/>
      <c r="T101" s="42"/>
      <c r="U101" s="42"/>
      <c r="V101" s="42"/>
      <c r="W101" s="42"/>
      <c r="X101" s="42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7"/>
      <c r="AM101" s="44"/>
      <c r="AN101" s="47"/>
    </row>
    <row r="102" spans="1:40" ht="20" customHeight="1" x14ac:dyDescent="0.15">
      <c r="A102" s="94"/>
      <c r="B102" s="95"/>
      <c r="C102" s="95"/>
      <c r="D102" s="34" t="b">
        <v>0</v>
      </c>
      <c r="E102" s="37"/>
      <c r="F102" s="38"/>
      <c r="G102" s="32"/>
      <c r="H102" s="33"/>
      <c r="I102" s="34"/>
      <c r="J102" s="91" t="str">
        <f t="shared" si="3"/>
        <v>NO</v>
      </c>
      <c r="K102" s="39"/>
      <c r="L102" s="90" t="str">
        <f t="shared" si="2"/>
        <v/>
      </c>
      <c r="M102" s="46"/>
      <c r="N102" s="41"/>
      <c r="O102" s="42"/>
      <c r="P102" s="42"/>
      <c r="Q102" s="43"/>
      <c r="R102" s="42"/>
      <c r="S102" s="42"/>
      <c r="T102" s="42"/>
      <c r="U102" s="42"/>
      <c r="V102" s="42"/>
      <c r="W102" s="42"/>
      <c r="X102" s="42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7"/>
      <c r="AM102" s="44"/>
      <c r="AN102" s="47"/>
    </row>
    <row r="103" spans="1:40" ht="20" customHeight="1" x14ac:dyDescent="0.15">
      <c r="A103" s="94"/>
      <c r="B103" s="95"/>
      <c r="C103" s="95"/>
      <c r="D103" s="34" t="b">
        <v>0</v>
      </c>
      <c r="E103" s="37"/>
      <c r="F103" s="38"/>
      <c r="G103" s="32"/>
      <c r="H103" s="33"/>
      <c r="I103" s="34"/>
      <c r="J103" s="91" t="str">
        <f t="shared" si="3"/>
        <v>NO</v>
      </c>
      <c r="K103" s="39"/>
      <c r="L103" s="90" t="str">
        <f t="shared" si="2"/>
        <v/>
      </c>
      <c r="M103" s="46"/>
      <c r="N103" s="41"/>
      <c r="O103" s="42"/>
      <c r="P103" s="42"/>
      <c r="Q103" s="43"/>
      <c r="R103" s="42"/>
      <c r="S103" s="42"/>
      <c r="T103" s="42"/>
      <c r="U103" s="42"/>
      <c r="V103" s="42"/>
      <c r="W103" s="42"/>
      <c r="X103" s="42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7"/>
      <c r="AM103" s="44"/>
      <c r="AN103" s="47"/>
    </row>
    <row r="104" spans="1:40" ht="20" customHeight="1" x14ac:dyDescent="0.15">
      <c r="A104" s="94"/>
      <c r="B104" s="95"/>
      <c r="C104" s="95"/>
      <c r="D104" s="34" t="b">
        <v>0</v>
      </c>
      <c r="E104" s="37"/>
      <c r="F104" s="38"/>
      <c r="G104" s="32"/>
      <c r="H104" s="33"/>
      <c r="I104" s="34"/>
      <c r="J104" s="91" t="str">
        <f t="shared" si="3"/>
        <v>NO</v>
      </c>
      <c r="K104" s="39"/>
      <c r="L104" s="90" t="str">
        <f t="shared" si="2"/>
        <v/>
      </c>
      <c r="M104" s="46"/>
      <c r="N104" s="41"/>
      <c r="O104" s="42"/>
      <c r="P104" s="42"/>
      <c r="Q104" s="43"/>
      <c r="R104" s="42"/>
      <c r="S104" s="42"/>
      <c r="T104" s="42"/>
      <c r="U104" s="42"/>
      <c r="V104" s="42"/>
      <c r="W104" s="42"/>
      <c r="X104" s="42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7"/>
      <c r="AM104" s="44"/>
      <c r="AN104" s="47"/>
    </row>
    <row r="105" spans="1:40" ht="20" customHeight="1" x14ac:dyDescent="0.15">
      <c r="A105" s="94"/>
      <c r="B105" s="95"/>
      <c r="C105" s="95"/>
      <c r="D105" s="34" t="b">
        <v>0</v>
      </c>
      <c r="E105" s="37"/>
      <c r="F105" s="38"/>
      <c r="G105" s="32"/>
      <c r="H105" s="33"/>
      <c r="I105" s="34"/>
      <c r="J105" s="91" t="str">
        <f t="shared" si="3"/>
        <v>NO</v>
      </c>
      <c r="K105" s="39"/>
      <c r="L105" s="90" t="str">
        <f t="shared" si="2"/>
        <v/>
      </c>
      <c r="M105" s="46"/>
      <c r="N105" s="41"/>
      <c r="O105" s="42"/>
      <c r="P105" s="42"/>
      <c r="Q105" s="43"/>
      <c r="R105" s="42"/>
      <c r="S105" s="42"/>
      <c r="T105" s="42"/>
      <c r="U105" s="42"/>
      <c r="V105" s="42"/>
      <c r="W105" s="42"/>
      <c r="X105" s="42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7"/>
      <c r="AM105" s="44"/>
      <c r="AN105" s="47"/>
    </row>
    <row r="106" spans="1:40" ht="20" customHeight="1" x14ac:dyDescent="0.15">
      <c r="A106" s="94"/>
      <c r="B106" s="95"/>
      <c r="C106" s="95"/>
      <c r="D106" s="34" t="b">
        <v>0</v>
      </c>
      <c r="E106" s="37"/>
      <c r="F106" s="38"/>
      <c r="G106" s="32"/>
      <c r="H106" s="33"/>
      <c r="I106" s="34"/>
      <c r="J106" s="91" t="str">
        <f t="shared" si="3"/>
        <v>NO</v>
      </c>
      <c r="K106" s="39"/>
      <c r="L106" s="90" t="str">
        <f t="shared" si="2"/>
        <v/>
      </c>
      <c r="M106" s="46"/>
      <c r="N106" s="41"/>
      <c r="O106" s="42"/>
      <c r="P106" s="42"/>
      <c r="Q106" s="43"/>
      <c r="R106" s="42"/>
      <c r="S106" s="42"/>
      <c r="T106" s="42"/>
      <c r="U106" s="42"/>
      <c r="V106" s="42"/>
      <c r="W106" s="42"/>
      <c r="X106" s="42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7"/>
      <c r="AM106" s="44"/>
      <c r="AN106" s="47"/>
    </row>
    <row r="107" spans="1:40" ht="20" customHeight="1" x14ac:dyDescent="0.15">
      <c r="A107" s="94"/>
      <c r="B107" s="95"/>
      <c r="C107" s="95"/>
      <c r="D107" s="34" t="b">
        <v>0</v>
      </c>
      <c r="E107" s="37"/>
      <c r="F107" s="38"/>
      <c r="G107" s="32"/>
      <c r="H107" s="33"/>
      <c r="I107" s="34"/>
      <c r="J107" s="91" t="str">
        <f t="shared" si="3"/>
        <v>NO</v>
      </c>
      <c r="K107" s="39"/>
      <c r="L107" s="90" t="str">
        <f t="shared" si="2"/>
        <v/>
      </c>
      <c r="M107" s="46"/>
      <c r="N107" s="41"/>
      <c r="O107" s="42"/>
      <c r="P107" s="42"/>
      <c r="Q107" s="43"/>
      <c r="R107" s="42"/>
      <c r="S107" s="42"/>
      <c r="T107" s="42"/>
      <c r="U107" s="42"/>
      <c r="V107" s="42"/>
      <c r="W107" s="42"/>
      <c r="X107" s="42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7"/>
      <c r="AM107" s="44"/>
      <c r="AN107" s="47"/>
    </row>
    <row r="108" spans="1:40" ht="20" customHeight="1" x14ac:dyDescent="0.15">
      <c r="A108" s="94"/>
      <c r="B108" s="95"/>
      <c r="C108" s="95"/>
      <c r="D108" s="34" t="b">
        <v>0</v>
      </c>
      <c r="E108" s="37"/>
      <c r="F108" s="38"/>
      <c r="G108" s="32"/>
      <c r="H108" s="33"/>
      <c r="I108" s="34"/>
      <c r="J108" s="91" t="str">
        <f t="shared" si="3"/>
        <v>NO</v>
      </c>
      <c r="K108" s="39"/>
      <c r="L108" s="90" t="str">
        <f t="shared" si="2"/>
        <v/>
      </c>
      <c r="M108" s="46"/>
      <c r="N108" s="41"/>
      <c r="O108" s="42"/>
      <c r="P108" s="42"/>
      <c r="Q108" s="43"/>
      <c r="R108" s="42"/>
      <c r="S108" s="42"/>
      <c r="T108" s="42"/>
      <c r="U108" s="42"/>
      <c r="V108" s="42"/>
      <c r="W108" s="42"/>
      <c r="X108" s="42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7"/>
      <c r="AM108" s="44"/>
      <c r="AN108" s="47"/>
    </row>
    <row r="109" spans="1:40" ht="20" customHeight="1" x14ac:dyDescent="0.15">
      <c r="A109" s="94"/>
      <c r="B109" s="95"/>
      <c r="C109" s="95"/>
      <c r="D109" s="34" t="b">
        <v>0</v>
      </c>
      <c r="E109" s="37"/>
      <c r="F109" s="38"/>
      <c r="G109" s="32"/>
      <c r="H109" s="33"/>
      <c r="I109" s="34"/>
      <c r="J109" s="91" t="str">
        <f t="shared" si="3"/>
        <v>NO</v>
      </c>
      <c r="K109" s="39"/>
      <c r="L109" s="90" t="str">
        <f t="shared" si="2"/>
        <v/>
      </c>
      <c r="M109" s="46"/>
      <c r="N109" s="41"/>
      <c r="O109" s="42"/>
      <c r="P109" s="42"/>
      <c r="Q109" s="43"/>
      <c r="R109" s="42"/>
      <c r="S109" s="42"/>
      <c r="T109" s="42"/>
      <c r="U109" s="42"/>
      <c r="V109" s="42"/>
      <c r="W109" s="42"/>
      <c r="X109" s="42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7"/>
      <c r="AM109" s="44"/>
      <c r="AN109" s="47"/>
    </row>
    <row r="110" spans="1:40" ht="20" customHeight="1" x14ac:dyDescent="0.15">
      <c r="A110" s="94"/>
      <c r="B110" s="95"/>
      <c r="C110" s="95"/>
      <c r="D110" s="34" t="b">
        <v>0</v>
      </c>
      <c r="E110" s="37"/>
      <c r="F110" s="38"/>
      <c r="G110" s="32"/>
      <c r="H110" s="33"/>
      <c r="I110" s="34"/>
      <c r="J110" s="91" t="str">
        <f t="shared" si="3"/>
        <v>NO</v>
      </c>
      <c r="K110" s="39"/>
      <c r="L110" s="90" t="str">
        <f t="shared" si="2"/>
        <v/>
      </c>
      <c r="M110" s="46"/>
      <c r="N110" s="41"/>
      <c r="O110" s="42"/>
      <c r="P110" s="42"/>
      <c r="Q110" s="43"/>
      <c r="R110" s="42"/>
      <c r="S110" s="42"/>
      <c r="T110" s="42"/>
      <c r="U110" s="42"/>
      <c r="V110" s="42"/>
      <c r="W110" s="42"/>
      <c r="X110" s="42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7"/>
      <c r="AM110" s="44"/>
      <c r="AN110" s="47"/>
    </row>
    <row r="111" spans="1:40" ht="20" customHeight="1" x14ac:dyDescent="0.15">
      <c r="A111" s="94"/>
      <c r="B111" s="95"/>
      <c r="C111" s="95"/>
      <c r="D111" s="34" t="b">
        <v>0</v>
      </c>
      <c r="E111" s="37"/>
      <c r="F111" s="38"/>
      <c r="G111" s="32"/>
      <c r="H111" s="33"/>
      <c r="I111" s="34"/>
      <c r="J111" s="91" t="str">
        <f t="shared" si="3"/>
        <v>NO</v>
      </c>
      <c r="K111" s="39"/>
      <c r="L111" s="90" t="str">
        <f t="shared" si="2"/>
        <v/>
      </c>
      <c r="M111" s="46"/>
      <c r="N111" s="41"/>
      <c r="O111" s="42"/>
      <c r="P111" s="42"/>
      <c r="Q111" s="43"/>
      <c r="R111" s="42"/>
      <c r="S111" s="42"/>
      <c r="T111" s="42"/>
      <c r="U111" s="42"/>
      <c r="V111" s="42"/>
      <c r="W111" s="42"/>
      <c r="X111" s="42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7"/>
      <c r="AM111" s="44"/>
      <c r="AN111" s="47"/>
    </row>
    <row r="112" spans="1:40" ht="20" customHeight="1" x14ac:dyDescent="0.15">
      <c r="A112" s="94"/>
      <c r="B112" s="95"/>
      <c r="C112" s="95"/>
      <c r="D112" s="34" t="b">
        <v>0</v>
      </c>
      <c r="E112" s="37"/>
      <c r="F112" s="38"/>
      <c r="G112" s="32"/>
      <c r="H112" s="33"/>
      <c r="I112" s="34"/>
      <c r="J112" s="91" t="str">
        <f t="shared" si="3"/>
        <v>NO</v>
      </c>
      <c r="K112" s="39"/>
      <c r="L112" s="90" t="str">
        <f t="shared" si="2"/>
        <v/>
      </c>
      <c r="M112" s="46"/>
      <c r="N112" s="41"/>
      <c r="O112" s="42"/>
      <c r="P112" s="42"/>
      <c r="Q112" s="43"/>
      <c r="R112" s="42"/>
      <c r="S112" s="42"/>
      <c r="T112" s="42"/>
      <c r="U112" s="42"/>
      <c r="V112" s="42"/>
      <c r="W112" s="42"/>
      <c r="X112" s="42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7"/>
      <c r="AM112" s="44"/>
      <c r="AN112" s="47"/>
    </row>
    <row r="113" spans="1:40" ht="20" customHeight="1" x14ac:dyDescent="0.15">
      <c r="A113" s="94"/>
      <c r="B113" s="95"/>
      <c r="C113" s="95"/>
      <c r="D113" s="34" t="b">
        <v>0</v>
      </c>
      <c r="E113" s="37"/>
      <c r="F113" s="38"/>
      <c r="G113" s="32"/>
      <c r="H113" s="33"/>
      <c r="I113" s="34"/>
      <c r="J113" s="91" t="str">
        <f t="shared" si="3"/>
        <v>NO</v>
      </c>
      <c r="K113" s="39"/>
      <c r="L113" s="90" t="str">
        <f t="shared" ref="L113:L143" si="4">IF(AND((J113="YES"),(K113&gt;0)),K113,"")</f>
        <v/>
      </c>
      <c r="M113" s="46"/>
      <c r="N113" s="41"/>
      <c r="O113" s="42"/>
      <c r="P113" s="42"/>
      <c r="Q113" s="43"/>
      <c r="R113" s="42"/>
      <c r="S113" s="42"/>
      <c r="T113" s="42"/>
      <c r="U113" s="42"/>
      <c r="V113" s="42"/>
      <c r="W113" s="42"/>
      <c r="X113" s="42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7"/>
      <c r="AM113" s="44"/>
      <c r="AN113" s="47"/>
    </row>
    <row r="114" spans="1:40" ht="20" customHeight="1" x14ac:dyDescent="0.15">
      <c r="A114" s="94"/>
      <c r="B114" s="95"/>
      <c r="C114" s="95"/>
      <c r="D114" s="34" t="b">
        <v>0</v>
      </c>
      <c r="E114" s="37"/>
      <c r="F114" s="38"/>
      <c r="G114" s="32"/>
      <c r="H114" s="33"/>
      <c r="I114" s="34"/>
      <c r="J114" s="91" t="str">
        <f t="shared" si="3"/>
        <v>NO</v>
      </c>
      <c r="K114" s="39"/>
      <c r="L114" s="90" t="str">
        <f t="shared" si="4"/>
        <v/>
      </c>
      <c r="M114" s="46"/>
      <c r="N114" s="41"/>
      <c r="O114" s="42"/>
      <c r="P114" s="42"/>
      <c r="Q114" s="43"/>
      <c r="R114" s="42"/>
      <c r="S114" s="42"/>
      <c r="T114" s="42"/>
      <c r="U114" s="42"/>
      <c r="V114" s="42"/>
      <c r="W114" s="42"/>
      <c r="X114" s="42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7"/>
      <c r="AM114" s="44"/>
      <c r="AN114" s="47"/>
    </row>
    <row r="115" spans="1:40" ht="20" customHeight="1" x14ac:dyDescent="0.15">
      <c r="A115" s="94"/>
      <c r="B115" s="95"/>
      <c r="C115" s="95"/>
      <c r="D115" s="34" t="b">
        <v>0</v>
      </c>
      <c r="E115" s="37"/>
      <c r="F115" s="38"/>
      <c r="G115" s="32"/>
      <c r="H115" s="33"/>
      <c r="I115" s="34"/>
      <c r="J115" s="91" t="str">
        <f t="shared" si="3"/>
        <v>NO</v>
      </c>
      <c r="K115" s="39"/>
      <c r="L115" s="90" t="str">
        <f t="shared" si="4"/>
        <v/>
      </c>
      <c r="M115" s="46"/>
      <c r="N115" s="41"/>
      <c r="O115" s="42"/>
      <c r="P115" s="42"/>
      <c r="Q115" s="43"/>
      <c r="R115" s="42"/>
      <c r="S115" s="42"/>
      <c r="T115" s="42"/>
      <c r="U115" s="42"/>
      <c r="V115" s="42"/>
      <c r="W115" s="42"/>
      <c r="X115" s="42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7"/>
      <c r="AM115" s="44"/>
      <c r="AN115" s="47"/>
    </row>
    <row r="116" spans="1:40" ht="20" customHeight="1" x14ac:dyDescent="0.15">
      <c r="A116" s="94"/>
      <c r="B116" s="95"/>
      <c r="C116" s="95"/>
      <c r="D116" s="34" t="b">
        <v>0</v>
      </c>
      <c r="E116" s="37"/>
      <c r="F116" s="38"/>
      <c r="G116" s="32"/>
      <c r="H116" s="33"/>
      <c r="I116" s="34"/>
      <c r="J116" s="91" t="str">
        <f t="shared" si="3"/>
        <v>NO</v>
      </c>
      <c r="K116" s="39"/>
      <c r="L116" s="90" t="str">
        <f t="shared" si="4"/>
        <v/>
      </c>
      <c r="M116" s="46"/>
      <c r="N116" s="41"/>
      <c r="O116" s="42"/>
      <c r="P116" s="42"/>
      <c r="Q116" s="43"/>
      <c r="R116" s="42"/>
      <c r="S116" s="42"/>
      <c r="T116" s="42"/>
      <c r="U116" s="42"/>
      <c r="V116" s="42"/>
      <c r="W116" s="42"/>
      <c r="X116" s="42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7"/>
      <c r="AM116" s="44"/>
      <c r="AN116" s="47"/>
    </row>
    <row r="117" spans="1:40" ht="20" customHeight="1" x14ac:dyDescent="0.15">
      <c r="A117" s="94"/>
      <c r="B117" s="95"/>
      <c r="C117" s="95"/>
      <c r="D117" s="34" t="b">
        <v>0</v>
      </c>
      <c r="E117" s="37"/>
      <c r="F117" s="38"/>
      <c r="G117" s="32"/>
      <c r="H117" s="33"/>
      <c r="I117" s="34"/>
      <c r="J117" s="91" t="str">
        <f t="shared" si="3"/>
        <v>NO</v>
      </c>
      <c r="K117" s="39"/>
      <c r="L117" s="90" t="str">
        <f t="shared" si="4"/>
        <v/>
      </c>
      <c r="M117" s="46"/>
      <c r="N117" s="41"/>
      <c r="O117" s="42"/>
      <c r="P117" s="42"/>
      <c r="Q117" s="43"/>
      <c r="R117" s="42"/>
      <c r="S117" s="42"/>
      <c r="T117" s="42"/>
      <c r="U117" s="42"/>
      <c r="V117" s="42"/>
      <c r="W117" s="42"/>
      <c r="X117" s="42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7"/>
      <c r="AM117" s="44"/>
      <c r="AN117" s="47"/>
    </row>
    <row r="118" spans="1:40" ht="20" customHeight="1" x14ac:dyDescent="0.15">
      <c r="A118" s="94"/>
      <c r="B118" s="95"/>
      <c r="C118" s="95"/>
      <c r="D118" s="34" t="b">
        <v>0</v>
      </c>
      <c r="E118" s="37"/>
      <c r="F118" s="38"/>
      <c r="G118" s="32"/>
      <c r="H118" s="33"/>
      <c r="I118" s="34"/>
      <c r="J118" s="91" t="str">
        <f t="shared" si="3"/>
        <v>NO</v>
      </c>
      <c r="K118" s="39"/>
      <c r="L118" s="90" t="str">
        <f t="shared" si="4"/>
        <v/>
      </c>
      <c r="M118" s="46"/>
      <c r="N118" s="41"/>
      <c r="O118" s="42"/>
      <c r="P118" s="42"/>
      <c r="Q118" s="43"/>
      <c r="R118" s="42"/>
      <c r="S118" s="42"/>
      <c r="T118" s="42"/>
      <c r="U118" s="42"/>
      <c r="V118" s="42"/>
      <c r="W118" s="42"/>
      <c r="X118" s="42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7"/>
      <c r="AM118" s="44"/>
      <c r="AN118" s="47"/>
    </row>
    <row r="119" spans="1:40" ht="20" customHeight="1" x14ac:dyDescent="0.15">
      <c r="A119" s="94"/>
      <c r="B119" s="95"/>
      <c r="C119" s="95"/>
      <c r="D119" s="34" t="b">
        <v>0</v>
      </c>
      <c r="E119" s="37"/>
      <c r="F119" s="38"/>
      <c r="G119" s="32"/>
      <c r="H119" s="33"/>
      <c r="I119" s="34"/>
      <c r="J119" s="91" t="str">
        <f t="shared" si="3"/>
        <v>NO</v>
      </c>
      <c r="K119" s="39"/>
      <c r="L119" s="90" t="str">
        <f t="shared" si="4"/>
        <v/>
      </c>
      <c r="M119" s="46"/>
      <c r="N119" s="41"/>
      <c r="O119" s="42"/>
      <c r="P119" s="42"/>
      <c r="Q119" s="43"/>
      <c r="R119" s="42"/>
      <c r="S119" s="42"/>
      <c r="T119" s="42"/>
      <c r="U119" s="42"/>
      <c r="V119" s="42"/>
      <c r="W119" s="42"/>
      <c r="X119" s="42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7"/>
      <c r="AM119" s="44"/>
      <c r="AN119" s="47"/>
    </row>
    <row r="120" spans="1:40" ht="20" customHeight="1" x14ac:dyDescent="0.15">
      <c r="A120" s="94"/>
      <c r="B120" s="95"/>
      <c r="C120" s="95"/>
      <c r="D120" s="34" t="b">
        <v>0</v>
      </c>
      <c r="E120" s="37"/>
      <c r="F120" s="38"/>
      <c r="G120" s="32"/>
      <c r="H120" s="33"/>
      <c r="I120" s="34"/>
      <c r="J120" s="91" t="str">
        <f t="shared" si="3"/>
        <v>NO</v>
      </c>
      <c r="K120" s="39"/>
      <c r="L120" s="90" t="str">
        <f t="shared" si="4"/>
        <v/>
      </c>
      <c r="M120" s="46"/>
      <c r="N120" s="41"/>
      <c r="O120" s="42"/>
      <c r="P120" s="42"/>
      <c r="Q120" s="43"/>
      <c r="R120" s="42"/>
      <c r="S120" s="42"/>
      <c r="T120" s="42"/>
      <c r="U120" s="42"/>
      <c r="V120" s="42"/>
      <c r="W120" s="42"/>
      <c r="X120" s="42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7"/>
      <c r="AM120" s="44"/>
      <c r="AN120" s="47"/>
    </row>
    <row r="121" spans="1:40" ht="20" customHeight="1" x14ac:dyDescent="0.15">
      <c r="A121" s="94"/>
      <c r="B121" s="95"/>
      <c r="C121" s="95"/>
      <c r="D121" s="34" t="b">
        <v>0</v>
      </c>
      <c r="E121" s="37"/>
      <c r="F121" s="38"/>
      <c r="G121" s="32"/>
      <c r="H121" s="33"/>
      <c r="I121" s="34"/>
      <c r="J121" s="91" t="str">
        <f t="shared" si="3"/>
        <v>NO</v>
      </c>
      <c r="K121" s="39"/>
      <c r="L121" s="90" t="str">
        <f t="shared" si="4"/>
        <v/>
      </c>
      <c r="M121" s="46"/>
      <c r="N121" s="41"/>
      <c r="O121" s="42"/>
      <c r="P121" s="42"/>
      <c r="Q121" s="43"/>
      <c r="R121" s="42"/>
      <c r="S121" s="42"/>
      <c r="T121" s="42"/>
      <c r="U121" s="42"/>
      <c r="V121" s="42"/>
      <c r="W121" s="42"/>
      <c r="X121" s="42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7"/>
      <c r="AM121" s="44"/>
      <c r="AN121" s="47"/>
    </row>
    <row r="122" spans="1:40" ht="20" customHeight="1" x14ac:dyDescent="0.15">
      <c r="A122" s="94"/>
      <c r="B122" s="95"/>
      <c r="C122" s="95"/>
      <c r="D122" s="34" t="b">
        <v>0</v>
      </c>
      <c r="E122" s="37"/>
      <c r="F122" s="38"/>
      <c r="G122" s="32"/>
      <c r="H122" s="33"/>
      <c r="I122" s="34"/>
      <c r="J122" s="91" t="str">
        <f t="shared" si="3"/>
        <v>NO</v>
      </c>
      <c r="K122" s="39"/>
      <c r="L122" s="90" t="str">
        <f t="shared" si="4"/>
        <v/>
      </c>
      <c r="M122" s="46"/>
      <c r="N122" s="41"/>
      <c r="O122" s="42"/>
      <c r="P122" s="42"/>
      <c r="Q122" s="43"/>
      <c r="R122" s="42"/>
      <c r="S122" s="42"/>
      <c r="T122" s="42"/>
      <c r="U122" s="42"/>
      <c r="V122" s="42"/>
      <c r="W122" s="42"/>
      <c r="X122" s="42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7"/>
      <c r="AM122" s="44"/>
      <c r="AN122" s="47"/>
    </row>
    <row r="123" spans="1:40" ht="20" customHeight="1" x14ac:dyDescent="0.15">
      <c r="A123" s="94"/>
      <c r="B123" s="95"/>
      <c r="C123" s="95"/>
      <c r="D123" s="34" t="b">
        <v>0</v>
      </c>
      <c r="E123" s="37"/>
      <c r="F123" s="38"/>
      <c r="G123" s="32"/>
      <c r="H123" s="33"/>
      <c r="I123" s="34"/>
      <c r="J123" s="91" t="str">
        <f t="shared" si="3"/>
        <v>NO</v>
      </c>
      <c r="K123" s="39"/>
      <c r="L123" s="90" t="str">
        <f t="shared" si="4"/>
        <v/>
      </c>
      <c r="M123" s="46"/>
      <c r="N123" s="41"/>
      <c r="O123" s="42"/>
      <c r="P123" s="42"/>
      <c r="Q123" s="43"/>
      <c r="R123" s="42"/>
      <c r="S123" s="42"/>
      <c r="T123" s="42"/>
      <c r="U123" s="42"/>
      <c r="V123" s="42"/>
      <c r="W123" s="42"/>
      <c r="X123" s="42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7"/>
      <c r="AM123" s="44"/>
      <c r="AN123" s="47"/>
    </row>
    <row r="124" spans="1:40" ht="20" customHeight="1" x14ac:dyDescent="0.15">
      <c r="A124" s="94"/>
      <c r="B124" s="95"/>
      <c r="C124" s="95"/>
      <c r="D124" s="34" t="b">
        <v>0</v>
      </c>
      <c r="E124" s="37"/>
      <c r="F124" s="38"/>
      <c r="G124" s="32"/>
      <c r="H124" s="33"/>
      <c r="I124" s="34"/>
      <c r="J124" s="91" t="str">
        <f t="shared" si="3"/>
        <v>NO</v>
      </c>
      <c r="K124" s="39"/>
      <c r="L124" s="90" t="str">
        <f t="shared" si="4"/>
        <v/>
      </c>
      <c r="M124" s="46"/>
      <c r="N124" s="41"/>
      <c r="O124" s="42"/>
      <c r="P124" s="42"/>
      <c r="Q124" s="43"/>
      <c r="R124" s="42"/>
      <c r="S124" s="42"/>
      <c r="T124" s="42"/>
      <c r="U124" s="42"/>
      <c r="V124" s="42"/>
      <c r="W124" s="42"/>
      <c r="X124" s="42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7"/>
      <c r="AM124" s="44"/>
      <c r="AN124" s="47"/>
    </row>
    <row r="125" spans="1:40" ht="20" customHeight="1" x14ac:dyDescent="0.15">
      <c r="A125" s="94"/>
      <c r="B125" s="95"/>
      <c r="C125" s="95"/>
      <c r="D125" s="34" t="b">
        <v>0</v>
      </c>
      <c r="E125" s="37"/>
      <c r="F125" s="38"/>
      <c r="G125" s="32"/>
      <c r="H125" s="33"/>
      <c r="I125" s="34"/>
      <c r="J125" s="91" t="str">
        <f t="shared" si="3"/>
        <v>NO</v>
      </c>
      <c r="K125" s="39"/>
      <c r="L125" s="90" t="str">
        <f t="shared" si="4"/>
        <v/>
      </c>
      <c r="M125" s="46"/>
      <c r="N125" s="41"/>
      <c r="O125" s="42"/>
      <c r="P125" s="42"/>
      <c r="Q125" s="43"/>
      <c r="R125" s="42"/>
      <c r="S125" s="42"/>
      <c r="T125" s="42"/>
      <c r="U125" s="42"/>
      <c r="V125" s="42"/>
      <c r="W125" s="42"/>
      <c r="X125" s="42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7"/>
      <c r="AM125" s="44"/>
      <c r="AN125" s="47"/>
    </row>
    <row r="126" spans="1:40" ht="20" customHeight="1" x14ac:dyDescent="0.15">
      <c r="A126" s="94"/>
      <c r="B126" s="95"/>
      <c r="C126" s="95"/>
      <c r="D126" s="34" t="b">
        <v>0</v>
      </c>
      <c r="E126" s="37"/>
      <c r="F126" s="38"/>
      <c r="G126" s="32"/>
      <c r="H126" s="33"/>
      <c r="I126" s="34"/>
      <c r="J126" s="91" t="str">
        <f t="shared" si="3"/>
        <v>NO</v>
      </c>
      <c r="K126" s="39"/>
      <c r="L126" s="90" t="str">
        <f t="shared" si="4"/>
        <v/>
      </c>
      <c r="M126" s="46"/>
      <c r="N126" s="41"/>
      <c r="O126" s="42"/>
      <c r="P126" s="42"/>
      <c r="Q126" s="43"/>
      <c r="R126" s="42"/>
      <c r="S126" s="42"/>
      <c r="T126" s="42"/>
      <c r="U126" s="42"/>
      <c r="V126" s="42"/>
      <c r="W126" s="42"/>
      <c r="X126" s="42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7"/>
      <c r="AM126" s="44"/>
      <c r="AN126" s="47"/>
    </row>
    <row r="127" spans="1:40" ht="20" customHeight="1" x14ac:dyDescent="0.15">
      <c r="A127" s="94"/>
      <c r="B127" s="95"/>
      <c r="C127" s="95"/>
      <c r="D127" s="34" t="b">
        <v>0</v>
      </c>
      <c r="E127" s="37"/>
      <c r="F127" s="38"/>
      <c r="G127" s="32"/>
      <c r="H127" s="33"/>
      <c r="I127" s="34"/>
      <c r="J127" s="91" t="str">
        <f t="shared" si="3"/>
        <v>NO</v>
      </c>
      <c r="K127" s="39"/>
      <c r="L127" s="90" t="str">
        <f t="shared" si="4"/>
        <v/>
      </c>
      <c r="M127" s="46"/>
      <c r="N127" s="41"/>
      <c r="O127" s="42"/>
      <c r="P127" s="42"/>
      <c r="Q127" s="43"/>
      <c r="R127" s="42"/>
      <c r="S127" s="42"/>
      <c r="T127" s="42"/>
      <c r="U127" s="42"/>
      <c r="V127" s="42"/>
      <c r="W127" s="42"/>
      <c r="X127" s="42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7"/>
      <c r="AM127" s="44"/>
      <c r="AN127" s="47"/>
    </row>
    <row r="128" spans="1:40" ht="20" customHeight="1" x14ac:dyDescent="0.15">
      <c r="A128" s="94"/>
      <c r="B128" s="95"/>
      <c r="C128" s="95"/>
      <c r="D128" s="34" t="b">
        <v>0</v>
      </c>
      <c r="E128" s="37"/>
      <c r="F128" s="38"/>
      <c r="G128" s="32"/>
      <c r="H128" s="33"/>
      <c r="I128" s="34"/>
      <c r="J128" s="91" t="str">
        <f t="shared" si="3"/>
        <v>NO</v>
      </c>
      <c r="K128" s="39"/>
      <c r="L128" s="90" t="str">
        <f t="shared" si="4"/>
        <v/>
      </c>
      <c r="M128" s="46"/>
      <c r="N128" s="41"/>
      <c r="O128" s="42"/>
      <c r="P128" s="42"/>
      <c r="Q128" s="43"/>
      <c r="R128" s="42"/>
      <c r="S128" s="42"/>
      <c r="T128" s="42"/>
      <c r="U128" s="42"/>
      <c r="V128" s="42"/>
      <c r="W128" s="42"/>
      <c r="X128" s="42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7"/>
      <c r="AM128" s="44"/>
      <c r="AN128" s="47"/>
    </row>
    <row r="129" spans="1:40" ht="20" customHeight="1" x14ac:dyDescent="0.15">
      <c r="A129" s="94"/>
      <c r="B129" s="95"/>
      <c r="C129" s="95"/>
      <c r="D129" s="34" t="b">
        <v>0</v>
      </c>
      <c r="E129" s="37"/>
      <c r="F129" s="38"/>
      <c r="G129" s="32"/>
      <c r="H129" s="33"/>
      <c r="I129" s="34"/>
      <c r="J129" s="91" t="str">
        <f t="shared" si="3"/>
        <v>NO</v>
      </c>
      <c r="K129" s="39"/>
      <c r="L129" s="90" t="str">
        <f t="shared" si="4"/>
        <v/>
      </c>
      <c r="M129" s="46"/>
      <c r="N129" s="41"/>
      <c r="O129" s="42"/>
      <c r="P129" s="42"/>
      <c r="Q129" s="43"/>
      <c r="R129" s="42"/>
      <c r="S129" s="42"/>
      <c r="T129" s="42"/>
      <c r="U129" s="42"/>
      <c r="V129" s="42"/>
      <c r="W129" s="42"/>
      <c r="X129" s="42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7"/>
      <c r="AM129" s="44"/>
      <c r="AN129" s="47"/>
    </row>
    <row r="130" spans="1:40" ht="20" customHeight="1" x14ac:dyDescent="0.15">
      <c r="A130" s="94"/>
      <c r="B130" s="95"/>
      <c r="C130" s="95"/>
      <c r="D130" s="34" t="b">
        <v>0</v>
      </c>
      <c r="E130" s="37"/>
      <c r="F130" s="38"/>
      <c r="G130" s="32"/>
      <c r="H130" s="33"/>
      <c r="I130" s="34"/>
      <c r="J130" s="91" t="str">
        <f t="shared" si="3"/>
        <v>NO</v>
      </c>
      <c r="K130" s="39"/>
      <c r="L130" s="90" t="str">
        <f t="shared" si="4"/>
        <v/>
      </c>
      <c r="M130" s="46"/>
      <c r="N130" s="41"/>
      <c r="O130" s="42"/>
      <c r="P130" s="42"/>
      <c r="Q130" s="43"/>
      <c r="R130" s="42"/>
      <c r="S130" s="42"/>
      <c r="T130" s="42"/>
      <c r="U130" s="42"/>
      <c r="V130" s="42"/>
      <c r="W130" s="42"/>
      <c r="X130" s="42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7"/>
      <c r="AM130" s="44"/>
      <c r="AN130" s="47"/>
    </row>
    <row r="131" spans="1:40" ht="20" customHeight="1" x14ac:dyDescent="0.15">
      <c r="A131" s="94"/>
      <c r="B131" s="95"/>
      <c r="C131" s="95"/>
      <c r="D131" s="34" t="b">
        <v>0</v>
      </c>
      <c r="E131" s="37"/>
      <c r="F131" s="38"/>
      <c r="G131" s="32"/>
      <c r="H131" s="33"/>
      <c r="I131" s="34"/>
      <c r="J131" s="91" t="str">
        <f t="shared" si="3"/>
        <v>NO</v>
      </c>
      <c r="K131" s="39"/>
      <c r="L131" s="90" t="str">
        <f t="shared" si="4"/>
        <v/>
      </c>
      <c r="M131" s="46"/>
      <c r="N131" s="41"/>
      <c r="O131" s="42"/>
      <c r="P131" s="42"/>
      <c r="Q131" s="43"/>
      <c r="R131" s="42"/>
      <c r="S131" s="42"/>
      <c r="T131" s="42"/>
      <c r="U131" s="42"/>
      <c r="V131" s="42"/>
      <c r="W131" s="42"/>
      <c r="X131" s="42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7"/>
      <c r="AM131" s="44"/>
      <c r="AN131" s="47"/>
    </row>
    <row r="132" spans="1:40" ht="20" customHeight="1" x14ac:dyDescent="0.15">
      <c r="A132" s="94"/>
      <c r="B132" s="95"/>
      <c r="C132" s="95"/>
      <c r="D132" s="34" t="b">
        <v>0</v>
      </c>
      <c r="E132" s="37"/>
      <c r="F132" s="38"/>
      <c r="G132" s="32"/>
      <c r="H132" s="33"/>
      <c r="I132" s="34"/>
      <c r="J132" s="91" t="str">
        <f t="shared" si="3"/>
        <v>NO</v>
      </c>
      <c r="K132" s="39"/>
      <c r="L132" s="90" t="str">
        <f t="shared" si="4"/>
        <v/>
      </c>
      <c r="M132" s="46"/>
      <c r="N132" s="41"/>
      <c r="O132" s="42"/>
      <c r="P132" s="42"/>
      <c r="Q132" s="43"/>
      <c r="R132" s="42"/>
      <c r="S132" s="42"/>
      <c r="T132" s="42"/>
      <c r="U132" s="42"/>
      <c r="V132" s="42"/>
      <c r="W132" s="42"/>
      <c r="X132" s="42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7"/>
      <c r="AM132" s="44"/>
      <c r="AN132" s="47"/>
    </row>
    <row r="133" spans="1:40" ht="20" customHeight="1" x14ac:dyDescent="0.15">
      <c r="A133" s="94"/>
      <c r="B133" s="95"/>
      <c r="C133" s="95"/>
      <c r="D133" s="34" t="b">
        <v>0</v>
      </c>
      <c r="E133" s="37"/>
      <c r="F133" s="38"/>
      <c r="G133" s="32"/>
      <c r="H133" s="33"/>
      <c r="I133" s="34"/>
      <c r="J133" s="91" t="str">
        <f t="shared" si="3"/>
        <v>NO</v>
      </c>
      <c r="K133" s="39"/>
      <c r="L133" s="90" t="str">
        <f t="shared" si="4"/>
        <v/>
      </c>
      <c r="M133" s="46"/>
      <c r="N133" s="41"/>
      <c r="O133" s="42"/>
      <c r="P133" s="42"/>
      <c r="Q133" s="43"/>
      <c r="R133" s="42"/>
      <c r="S133" s="42"/>
      <c r="T133" s="42"/>
      <c r="U133" s="42"/>
      <c r="V133" s="42"/>
      <c r="W133" s="42"/>
      <c r="X133" s="42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7"/>
      <c r="AM133" s="44"/>
      <c r="AN133" s="47"/>
    </row>
    <row r="134" spans="1:40" ht="20" customHeight="1" x14ac:dyDescent="0.15">
      <c r="A134" s="94"/>
      <c r="B134" s="95"/>
      <c r="C134" s="95"/>
      <c r="D134" s="34" t="b">
        <v>0</v>
      </c>
      <c r="E134" s="37"/>
      <c r="F134" s="38"/>
      <c r="G134" s="32"/>
      <c r="H134" s="33"/>
      <c r="I134" s="34"/>
      <c r="J134" s="91" t="str">
        <f t="shared" ref="J134:J197" si="5">IF(AND(H134=TRUE,I134=TRUE,G134&lt;&gt;FALSE,NOT(ISBLANK(F134))),"YES","NO")</f>
        <v>NO</v>
      </c>
      <c r="K134" s="39"/>
      <c r="L134" s="90" t="str">
        <f t="shared" si="4"/>
        <v/>
      </c>
      <c r="M134" s="46"/>
      <c r="N134" s="41"/>
      <c r="O134" s="42"/>
      <c r="P134" s="42"/>
      <c r="Q134" s="43"/>
      <c r="R134" s="42"/>
      <c r="S134" s="42"/>
      <c r="T134" s="42"/>
      <c r="U134" s="42"/>
      <c r="V134" s="42"/>
      <c r="W134" s="42"/>
      <c r="X134" s="42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7"/>
      <c r="AM134" s="44"/>
      <c r="AN134" s="47"/>
    </row>
    <row r="135" spans="1:40" ht="20" customHeight="1" x14ac:dyDescent="0.15">
      <c r="A135" s="94"/>
      <c r="B135" s="95"/>
      <c r="C135" s="95"/>
      <c r="D135" s="34" t="b">
        <v>0</v>
      </c>
      <c r="E135" s="37"/>
      <c r="F135" s="38"/>
      <c r="G135" s="32"/>
      <c r="H135" s="33"/>
      <c r="I135" s="34"/>
      <c r="J135" s="91" t="str">
        <f t="shared" si="5"/>
        <v>NO</v>
      </c>
      <c r="K135" s="39"/>
      <c r="L135" s="90" t="str">
        <f t="shared" si="4"/>
        <v/>
      </c>
      <c r="M135" s="46"/>
      <c r="N135" s="41"/>
      <c r="O135" s="42"/>
      <c r="P135" s="42"/>
      <c r="Q135" s="43"/>
      <c r="R135" s="42"/>
      <c r="S135" s="42"/>
      <c r="T135" s="42"/>
      <c r="U135" s="42"/>
      <c r="V135" s="42"/>
      <c r="W135" s="42"/>
      <c r="X135" s="42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7"/>
      <c r="AM135" s="44"/>
      <c r="AN135" s="47"/>
    </row>
    <row r="136" spans="1:40" ht="20" customHeight="1" x14ac:dyDescent="0.15">
      <c r="A136" s="94"/>
      <c r="B136" s="95"/>
      <c r="C136" s="95"/>
      <c r="D136" s="34" t="b">
        <v>0</v>
      </c>
      <c r="E136" s="37"/>
      <c r="F136" s="38"/>
      <c r="G136" s="32"/>
      <c r="H136" s="33"/>
      <c r="I136" s="34"/>
      <c r="J136" s="91" t="str">
        <f t="shared" si="5"/>
        <v>NO</v>
      </c>
      <c r="K136" s="39"/>
      <c r="L136" s="90" t="str">
        <f t="shared" si="4"/>
        <v/>
      </c>
      <c r="M136" s="46"/>
      <c r="N136" s="41"/>
      <c r="O136" s="42"/>
      <c r="P136" s="42"/>
      <c r="Q136" s="43"/>
      <c r="R136" s="42"/>
      <c r="S136" s="42"/>
      <c r="T136" s="42"/>
      <c r="U136" s="42"/>
      <c r="V136" s="42"/>
      <c r="W136" s="42"/>
      <c r="X136" s="42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7"/>
      <c r="AM136" s="44"/>
      <c r="AN136" s="47"/>
    </row>
    <row r="137" spans="1:40" ht="20" customHeight="1" x14ac:dyDescent="0.15">
      <c r="A137" s="94"/>
      <c r="B137" s="95"/>
      <c r="C137" s="95"/>
      <c r="D137" s="34" t="b">
        <v>0</v>
      </c>
      <c r="E137" s="37"/>
      <c r="F137" s="38"/>
      <c r="G137" s="32"/>
      <c r="H137" s="33"/>
      <c r="I137" s="34"/>
      <c r="J137" s="91" t="str">
        <f t="shared" si="5"/>
        <v>NO</v>
      </c>
      <c r="K137" s="39"/>
      <c r="L137" s="90" t="str">
        <f t="shared" si="4"/>
        <v/>
      </c>
      <c r="M137" s="46"/>
      <c r="N137" s="41"/>
      <c r="O137" s="42"/>
      <c r="P137" s="42"/>
      <c r="Q137" s="43"/>
      <c r="R137" s="42"/>
      <c r="S137" s="42"/>
      <c r="T137" s="42"/>
      <c r="U137" s="42"/>
      <c r="V137" s="42"/>
      <c r="W137" s="42"/>
      <c r="X137" s="42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7"/>
      <c r="AM137" s="44"/>
      <c r="AN137" s="47"/>
    </row>
    <row r="138" spans="1:40" ht="20" customHeight="1" x14ac:dyDescent="0.15">
      <c r="A138" s="94"/>
      <c r="B138" s="95"/>
      <c r="C138" s="95"/>
      <c r="D138" s="34" t="b">
        <v>0</v>
      </c>
      <c r="E138" s="37"/>
      <c r="F138" s="38"/>
      <c r="G138" s="32"/>
      <c r="H138" s="33"/>
      <c r="I138" s="34"/>
      <c r="J138" s="91" t="str">
        <f t="shared" si="5"/>
        <v>NO</v>
      </c>
      <c r="K138" s="39"/>
      <c r="L138" s="90" t="str">
        <f t="shared" si="4"/>
        <v/>
      </c>
      <c r="M138" s="46"/>
      <c r="N138" s="41"/>
      <c r="O138" s="42"/>
      <c r="P138" s="42"/>
      <c r="Q138" s="43"/>
      <c r="R138" s="42"/>
      <c r="S138" s="42"/>
      <c r="T138" s="42"/>
      <c r="U138" s="42"/>
      <c r="V138" s="42"/>
      <c r="W138" s="42"/>
      <c r="X138" s="42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7"/>
      <c r="AM138" s="44"/>
      <c r="AN138" s="47"/>
    </row>
    <row r="139" spans="1:40" ht="20" customHeight="1" x14ac:dyDescent="0.15">
      <c r="A139" s="94"/>
      <c r="B139" s="95"/>
      <c r="C139" s="95"/>
      <c r="D139" s="34" t="b">
        <v>0</v>
      </c>
      <c r="E139" s="37"/>
      <c r="F139" s="38"/>
      <c r="G139" s="32"/>
      <c r="H139" s="33"/>
      <c r="I139" s="34"/>
      <c r="J139" s="91" t="str">
        <f t="shared" si="5"/>
        <v>NO</v>
      </c>
      <c r="K139" s="39"/>
      <c r="L139" s="90" t="str">
        <f t="shared" si="4"/>
        <v/>
      </c>
      <c r="M139" s="46"/>
      <c r="N139" s="41"/>
      <c r="O139" s="42"/>
      <c r="P139" s="42"/>
      <c r="Q139" s="43"/>
      <c r="R139" s="42"/>
      <c r="S139" s="42"/>
      <c r="T139" s="42"/>
      <c r="U139" s="42"/>
      <c r="V139" s="42"/>
      <c r="W139" s="42"/>
      <c r="X139" s="42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7"/>
      <c r="AM139" s="44"/>
      <c r="AN139" s="47"/>
    </row>
    <row r="140" spans="1:40" ht="20" customHeight="1" x14ac:dyDescent="0.15">
      <c r="A140" s="94"/>
      <c r="B140" s="95"/>
      <c r="C140" s="95"/>
      <c r="D140" s="34" t="b">
        <v>0</v>
      </c>
      <c r="E140" s="37"/>
      <c r="F140" s="38"/>
      <c r="G140" s="32"/>
      <c r="H140" s="33"/>
      <c r="I140" s="34"/>
      <c r="J140" s="91" t="str">
        <f t="shared" si="5"/>
        <v>NO</v>
      </c>
      <c r="K140" s="39"/>
      <c r="L140" s="90" t="str">
        <f t="shared" si="4"/>
        <v/>
      </c>
      <c r="M140" s="46"/>
      <c r="N140" s="41"/>
      <c r="O140" s="42"/>
      <c r="P140" s="42"/>
      <c r="Q140" s="43"/>
      <c r="R140" s="42"/>
      <c r="S140" s="42"/>
      <c r="T140" s="42"/>
      <c r="U140" s="42"/>
      <c r="V140" s="42"/>
      <c r="W140" s="42"/>
      <c r="X140" s="42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7"/>
      <c r="AM140" s="44"/>
      <c r="AN140" s="47"/>
    </row>
    <row r="141" spans="1:40" ht="20" customHeight="1" x14ac:dyDescent="0.15">
      <c r="A141" s="94"/>
      <c r="B141" s="95"/>
      <c r="C141" s="95"/>
      <c r="D141" s="34" t="b">
        <v>0</v>
      </c>
      <c r="E141" s="37"/>
      <c r="F141" s="38"/>
      <c r="G141" s="32"/>
      <c r="H141" s="33"/>
      <c r="I141" s="34"/>
      <c r="J141" s="91" t="str">
        <f t="shared" si="5"/>
        <v>NO</v>
      </c>
      <c r="K141" s="39"/>
      <c r="L141" s="90" t="str">
        <f t="shared" si="4"/>
        <v/>
      </c>
      <c r="M141" s="46"/>
      <c r="N141" s="41"/>
      <c r="O141" s="42"/>
      <c r="P141" s="42"/>
      <c r="Q141" s="43"/>
      <c r="R141" s="42"/>
      <c r="S141" s="42"/>
      <c r="T141" s="42"/>
      <c r="U141" s="42"/>
      <c r="V141" s="42"/>
      <c r="W141" s="42"/>
      <c r="X141" s="42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7"/>
      <c r="AM141" s="44"/>
      <c r="AN141" s="47"/>
    </row>
    <row r="142" spans="1:40" ht="20" customHeight="1" x14ac:dyDescent="0.15">
      <c r="A142" s="94"/>
      <c r="B142" s="95"/>
      <c r="C142" s="95"/>
      <c r="D142" s="34" t="b">
        <v>0</v>
      </c>
      <c r="E142" s="37"/>
      <c r="F142" s="38"/>
      <c r="G142" s="32"/>
      <c r="H142" s="33"/>
      <c r="I142" s="34"/>
      <c r="J142" s="91" t="str">
        <f t="shared" si="5"/>
        <v>NO</v>
      </c>
      <c r="K142" s="39"/>
      <c r="L142" s="90" t="str">
        <f t="shared" si="4"/>
        <v/>
      </c>
      <c r="M142" s="46"/>
      <c r="N142" s="41"/>
      <c r="O142" s="42"/>
      <c r="P142" s="42"/>
      <c r="Q142" s="43"/>
      <c r="R142" s="42"/>
      <c r="S142" s="42"/>
      <c r="T142" s="42"/>
      <c r="U142" s="42"/>
      <c r="V142" s="42"/>
      <c r="W142" s="42"/>
      <c r="X142" s="42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7"/>
      <c r="AM142" s="44"/>
      <c r="AN142" s="47"/>
    </row>
    <row r="143" spans="1:40" ht="20" customHeight="1" x14ac:dyDescent="0.15">
      <c r="A143" s="94"/>
      <c r="B143" s="95"/>
      <c r="C143" s="95"/>
      <c r="D143" s="34" t="b">
        <v>0</v>
      </c>
      <c r="E143" s="37"/>
      <c r="F143" s="38"/>
      <c r="G143" s="32"/>
      <c r="H143" s="33"/>
      <c r="I143" s="34"/>
      <c r="J143" s="91" t="str">
        <f t="shared" si="5"/>
        <v>NO</v>
      </c>
      <c r="K143" s="39"/>
      <c r="L143" s="90" t="str">
        <f t="shared" si="4"/>
        <v/>
      </c>
      <c r="M143" s="46"/>
      <c r="N143" s="41"/>
      <c r="O143" s="42"/>
      <c r="P143" s="42"/>
      <c r="Q143" s="43"/>
      <c r="R143" s="42"/>
      <c r="S143" s="42"/>
      <c r="T143" s="42"/>
      <c r="U143" s="42"/>
      <c r="V143" s="42"/>
      <c r="W143" s="42"/>
      <c r="X143" s="42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7"/>
      <c r="AM143" s="44"/>
      <c r="AN143" s="47"/>
    </row>
    <row r="144" spans="1:40" ht="20" customHeight="1" x14ac:dyDescent="0.15">
      <c r="A144" s="94"/>
      <c r="B144" s="95"/>
      <c r="C144" s="95"/>
      <c r="D144" s="34" t="b">
        <v>0</v>
      </c>
      <c r="E144" s="37"/>
      <c r="F144" s="38"/>
      <c r="G144" s="32"/>
      <c r="H144" s="33"/>
      <c r="I144" s="34"/>
      <c r="J144" s="91" t="str">
        <f t="shared" si="5"/>
        <v>NO</v>
      </c>
      <c r="K144" s="39"/>
      <c r="L144" s="90" t="str">
        <f t="shared" ref="L144:L200" si="6">IF(AND((J144="YES"),(K144&gt;0)),K144,"")</f>
        <v/>
      </c>
      <c r="M144" s="46"/>
      <c r="N144" s="41"/>
      <c r="O144" s="42"/>
      <c r="P144" s="42"/>
      <c r="Q144" s="43"/>
      <c r="R144" s="42"/>
      <c r="S144" s="42"/>
      <c r="T144" s="42"/>
      <c r="U144" s="42"/>
      <c r="V144" s="42"/>
      <c r="W144" s="42"/>
      <c r="X144" s="42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7"/>
      <c r="AM144" s="44"/>
      <c r="AN144" s="47"/>
    </row>
    <row r="145" spans="1:40" ht="20" customHeight="1" x14ac:dyDescent="0.15">
      <c r="A145" s="94"/>
      <c r="B145" s="95"/>
      <c r="C145" s="95"/>
      <c r="D145" s="34" t="b">
        <v>0</v>
      </c>
      <c r="E145" s="37"/>
      <c r="F145" s="38"/>
      <c r="G145" s="32"/>
      <c r="H145" s="33"/>
      <c r="I145" s="34"/>
      <c r="J145" s="91" t="str">
        <f t="shared" si="5"/>
        <v>NO</v>
      </c>
      <c r="K145" s="39"/>
      <c r="L145" s="90" t="str">
        <f t="shared" si="6"/>
        <v/>
      </c>
      <c r="M145" s="46"/>
      <c r="N145" s="41"/>
      <c r="O145" s="42"/>
      <c r="P145" s="42"/>
      <c r="Q145" s="43"/>
      <c r="R145" s="42"/>
      <c r="S145" s="42"/>
      <c r="T145" s="42"/>
      <c r="U145" s="42"/>
      <c r="V145" s="42"/>
      <c r="W145" s="42"/>
      <c r="X145" s="42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7"/>
      <c r="AM145" s="44"/>
      <c r="AN145" s="47"/>
    </row>
    <row r="146" spans="1:40" ht="20" customHeight="1" x14ac:dyDescent="0.15">
      <c r="A146" s="94"/>
      <c r="B146" s="95"/>
      <c r="C146" s="95"/>
      <c r="D146" s="34" t="b">
        <v>0</v>
      </c>
      <c r="E146" s="37"/>
      <c r="F146" s="38"/>
      <c r="G146" s="32"/>
      <c r="H146" s="33"/>
      <c r="I146" s="34"/>
      <c r="J146" s="91" t="str">
        <f t="shared" si="5"/>
        <v>NO</v>
      </c>
      <c r="K146" s="39"/>
      <c r="L146" s="90" t="str">
        <f t="shared" si="6"/>
        <v/>
      </c>
      <c r="M146" s="46"/>
      <c r="N146" s="41"/>
      <c r="O146" s="42"/>
      <c r="P146" s="42"/>
      <c r="Q146" s="43"/>
      <c r="R146" s="42"/>
      <c r="S146" s="42"/>
      <c r="T146" s="42"/>
      <c r="U146" s="42"/>
      <c r="V146" s="42"/>
      <c r="W146" s="42"/>
      <c r="X146" s="42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7"/>
      <c r="AM146" s="44"/>
      <c r="AN146" s="47"/>
    </row>
    <row r="147" spans="1:40" ht="20" customHeight="1" x14ac:dyDescent="0.15">
      <c r="A147" s="94"/>
      <c r="B147" s="95"/>
      <c r="C147" s="95"/>
      <c r="D147" s="34" t="b">
        <v>0</v>
      </c>
      <c r="E147" s="37"/>
      <c r="F147" s="38"/>
      <c r="G147" s="32"/>
      <c r="H147" s="33"/>
      <c r="I147" s="34"/>
      <c r="J147" s="91" t="str">
        <f t="shared" si="5"/>
        <v>NO</v>
      </c>
      <c r="K147" s="39"/>
      <c r="L147" s="90" t="str">
        <f t="shared" si="6"/>
        <v/>
      </c>
      <c r="M147" s="46"/>
      <c r="N147" s="41"/>
      <c r="O147" s="42"/>
      <c r="P147" s="42"/>
      <c r="Q147" s="43"/>
      <c r="R147" s="42"/>
      <c r="S147" s="42"/>
      <c r="T147" s="42"/>
      <c r="U147" s="42"/>
      <c r="V147" s="42"/>
      <c r="W147" s="42"/>
      <c r="X147" s="42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7"/>
      <c r="AM147" s="44"/>
      <c r="AN147" s="47"/>
    </row>
    <row r="148" spans="1:40" ht="20" customHeight="1" x14ac:dyDescent="0.15">
      <c r="A148" s="94"/>
      <c r="B148" s="95"/>
      <c r="C148" s="95"/>
      <c r="D148" s="34" t="b">
        <v>0</v>
      </c>
      <c r="E148" s="37"/>
      <c r="F148" s="38"/>
      <c r="G148" s="32"/>
      <c r="H148" s="33"/>
      <c r="I148" s="34"/>
      <c r="J148" s="91" t="str">
        <f t="shared" si="5"/>
        <v>NO</v>
      </c>
      <c r="K148" s="39"/>
      <c r="L148" s="90" t="str">
        <f t="shared" si="6"/>
        <v/>
      </c>
      <c r="M148" s="46"/>
      <c r="N148" s="41"/>
      <c r="O148" s="42"/>
      <c r="P148" s="42"/>
      <c r="Q148" s="43"/>
      <c r="R148" s="42"/>
      <c r="S148" s="42"/>
      <c r="T148" s="42"/>
      <c r="U148" s="42"/>
      <c r="V148" s="42"/>
      <c r="W148" s="42"/>
      <c r="X148" s="42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7"/>
      <c r="AM148" s="44"/>
      <c r="AN148" s="47"/>
    </row>
    <row r="149" spans="1:40" ht="20" customHeight="1" x14ac:dyDescent="0.15">
      <c r="A149" s="94"/>
      <c r="B149" s="95"/>
      <c r="C149" s="95"/>
      <c r="D149" s="34" t="b">
        <v>0</v>
      </c>
      <c r="E149" s="37"/>
      <c r="F149" s="38"/>
      <c r="G149" s="32"/>
      <c r="H149" s="33"/>
      <c r="I149" s="34"/>
      <c r="J149" s="91" t="str">
        <f t="shared" si="5"/>
        <v>NO</v>
      </c>
      <c r="K149" s="39"/>
      <c r="L149" s="90" t="str">
        <f t="shared" si="6"/>
        <v/>
      </c>
      <c r="M149" s="46"/>
      <c r="N149" s="41"/>
      <c r="O149" s="42"/>
      <c r="P149" s="42"/>
      <c r="Q149" s="43"/>
      <c r="R149" s="42"/>
      <c r="S149" s="42"/>
      <c r="T149" s="42"/>
      <c r="U149" s="42"/>
      <c r="V149" s="42"/>
      <c r="W149" s="42"/>
      <c r="X149" s="42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7"/>
      <c r="AM149" s="44"/>
      <c r="AN149" s="47"/>
    </row>
    <row r="150" spans="1:40" ht="20" customHeight="1" x14ac:dyDescent="0.15">
      <c r="A150" s="94"/>
      <c r="B150" s="95"/>
      <c r="C150" s="95"/>
      <c r="D150" s="34" t="b">
        <v>0</v>
      </c>
      <c r="E150" s="37"/>
      <c r="F150" s="38"/>
      <c r="G150" s="32"/>
      <c r="H150" s="33"/>
      <c r="I150" s="34"/>
      <c r="J150" s="91" t="str">
        <f t="shared" si="5"/>
        <v>NO</v>
      </c>
      <c r="K150" s="39"/>
      <c r="L150" s="90" t="str">
        <f t="shared" si="6"/>
        <v/>
      </c>
      <c r="M150" s="46"/>
      <c r="N150" s="41"/>
      <c r="O150" s="42"/>
      <c r="P150" s="42"/>
      <c r="Q150" s="43"/>
      <c r="R150" s="42"/>
      <c r="S150" s="42"/>
      <c r="T150" s="42"/>
      <c r="U150" s="42"/>
      <c r="V150" s="42"/>
      <c r="W150" s="42"/>
      <c r="X150" s="42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7"/>
      <c r="AM150" s="44"/>
      <c r="AN150" s="47"/>
    </row>
    <row r="151" spans="1:40" ht="20" customHeight="1" x14ac:dyDescent="0.15">
      <c r="A151" s="94"/>
      <c r="B151" s="95"/>
      <c r="C151" s="95"/>
      <c r="D151" s="34" t="b">
        <v>0</v>
      </c>
      <c r="E151" s="37"/>
      <c r="F151" s="38"/>
      <c r="G151" s="32"/>
      <c r="H151" s="33"/>
      <c r="I151" s="34"/>
      <c r="J151" s="91" t="str">
        <f t="shared" si="5"/>
        <v>NO</v>
      </c>
      <c r="K151" s="39"/>
      <c r="L151" s="90" t="str">
        <f t="shared" si="6"/>
        <v/>
      </c>
      <c r="M151" s="46"/>
      <c r="N151" s="41"/>
      <c r="O151" s="42"/>
      <c r="P151" s="42"/>
      <c r="Q151" s="43"/>
      <c r="R151" s="42"/>
      <c r="S151" s="42"/>
      <c r="T151" s="42"/>
      <c r="U151" s="42"/>
      <c r="V151" s="42"/>
      <c r="W151" s="42"/>
      <c r="X151" s="42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7"/>
      <c r="AM151" s="44"/>
      <c r="AN151" s="47"/>
    </row>
    <row r="152" spans="1:40" ht="20" customHeight="1" x14ac:dyDescent="0.15">
      <c r="A152" s="94"/>
      <c r="B152" s="95"/>
      <c r="C152" s="95"/>
      <c r="D152" s="34" t="b">
        <v>0</v>
      </c>
      <c r="E152" s="37"/>
      <c r="F152" s="38"/>
      <c r="G152" s="32"/>
      <c r="H152" s="33"/>
      <c r="I152" s="34"/>
      <c r="J152" s="91" t="str">
        <f t="shared" si="5"/>
        <v>NO</v>
      </c>
      <c r="K152" s="39"/>
      <c r="L152" s="90" t="str">
        <f t="shared" si="6"/>
        <v/>
      </c>
      <c r="M152" s="46"/>
      <c r="N152" s="41"/>
      <c r="O152" s="42"/>
      <c r="P152" s="42"/>
      <c r="Q152" s="43"/>
      <c r="R152" s="42"/>
      <c r="S152" s="42"/>
      <c r="T152" s="42"/>
      <c r="U152" s="42"/>
      <c r="V152" s="42"/>
      <c r="W152" s="42"/>
      <c r="X152" s="42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7"/>
      <c r="AM152" s="44"/>
      <c r="AN152" s="47"/>
    </row>
    <row r="153" spans="1:40" ht="20" customHeight="1" x14ac:dyDescent="0.15">
      <c r="A153" s="94"/>
      <c r="B153" s="95"/>
      <c r="C153" s="95"/>
      <c r="D153" s="34" t="b">
        <v>0</v>
      </c>
      <c r="E153" s="37"/>
      <c r="F153" s="38"/>
      <c r="G153" s="32"/>
      <c r="H153" s="33"/>
      <c r="I153" s="34"/>
      <c r="J153" s="91" t="str">
        <f t="shared" si="5"/>
        <v>NO</v>
      </c>
      <c r="K153" s="39"/>
      <c r="L153" s="90" t="str">
        <f t="shared" si="6"/>
        <v/>
      </c>
      <c r="M153" s="46"/>
      <c r="N153" s="41"/>
      <c r="O153" s="42"/>
      <c r="P153" s="42"/>
      <c r="Q153" s="43"/>
      <c r="R153" s="42"/>
      <c r="S153" s="42"/>
      <c r="T153" s="42"/>
      <c r="U153" s="42"/>
      <c r="V153" s="42"/>
      <c r="W153" s="42"/>
      <c r="X153" s="42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7"/>
      <c r="AM153" s="44"/>
      <c r="AN153" s="47"/>
    </row>
    <row r="154" spans="1:40" ht="20" customHeight="1" x14ac:dyDescent="0.15">
      <c r="A154" s="94"/>
      <c r="B154" s="95"/>
      <c r="C154" s="95"/>
      <c r="D154" s="34" t="b">
        <v>0</v>
      </c>
      <c r="E154" s="37"/>
      <c r="F154" s="38"/>
      <c r="G154" s="32"/>
      <c r="H154" s="33"/>
      <c r="I154" s="34"/>
      <c r="J154" s="91" t="str">
        <f t="shared" si="5"/>
        <v>NO</v>
      </c>
      <c r="K154" s="39"/>
      <c r="L154" s="90" t="str">
        <f t="shared" si="6"/>
        <v/>
      </c>
      <c r="M154" s="46"/>
      <c r="N154" s="41"/>
      <c r="O154" s="42"/>
      <c r="P154" s="42"/>
      <c r="Q154" s="43"/>
      <c r="R154" s="42"/>
      <c r="S154" s="42"/>
      <c r="T154" s="42"/>
      <c r="U154" s="42"/>
      <c r="V154" s="42"/>
      <c r="W154" s="42"/>
      <c r="X154" s="42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7"/>
      <c r="AM154" s="44"/>
      <c r="AN154" s="47"/>
    </row>
    <row r="155" spans="1:40" ht="20" customHeight="1" x14ac:dyDescent="0.15">
      <c r="A155" s="94"/>
      <c r="B155" s="95"/>
      <c r="C155" s="95"/>
      <c r="D155" s="34" t="b">
        <v>0</v>
      </c>
      <c r="E155" s="37"/>
      <c r="F155" s="38"/>
      <c r="G155" s="32"/>
      <c r="H155" s="33"/>
      <c r="I155" s="34"/>
      <c r="J155" s="91" t="str">
        <f t="shared" si="5"/>
        <v>NO</v>
      </c>
      <c r="K155" s="39"/>
      <c r="L155" s="90" t="str">
        <f t="shared" si="6"/>
        <v/>
      </c>
      <c r="M155" s="46"/>
      <c r="N155" s="41"/>
      <c r="O155" s="42"/>
      <c r="P155" s="42"/>
      <c r="Q155" s="43"/>
      <c r="R155" s="42"/>
      <c r="S155" s="42"/>
      <c r="T155" s="42"/>
      <c r="U155" s="42"/>
      <c r="V155" s="42"/>
      <c r="W155" s="42"/>
      <c r="X155" s="42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7"/>
      <c r="AM155" s="44"/>
      <c r="AN155" s="47"/>
    </row>
    <row r="156" spans="1:40" ht="20" customHeight="1" x14ac:dyDescent="0.15">
      <c r="A156" s="94"/>
      <c r="B156" s="95"/>
      <c r="C156" s="95"/>
      <c r="D156" s="34" t="b">
        <v>0</v>
      </c>
      <c r="E156" s="37"/>
      <c r="F156" s="38"/>
      <c r="G156" s="32"/>
      <c r="H156" s="33"/>
      <c r="I156" s="34"/>
      <c r="J156" s="91" t="str">
        <f t="shared" si="5"/>
        <v>NO</v>
      </c>
      <c r="K156" s="39"/>
      <c r="L156" s="90" t="str">
        <f t="shared" si="6"/>
        <v/>
      </c>
      <c r="M156" s="46"/>
      <c r="N156" s="41"/>
      <c r="O156" s="42"/>
      <c r="P156" s="42"/>
      <c r="Q156" s="43"/>
      <c r="R156" s="42"/>
      <c r="S156" s="42"/>
      <c r="T156" s="42"/>
      <c r="U156" s="42"/>
      <c r="V156" s="42"/>
      <c r="W156" s="42"/>
      <c r="X156" s="42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7"/>
      <c r="AM156" s="44"/>
      <c r="AN156" s="47"/>
    </row>
    <row r="157" spans="1:40" ht="20" customHeight="1" x14ac:dyDescent="0.15">
      <c r="A157" s="94"/>
      <c r="B157" s="95"/>
      <c r="C157" s="95"/>
      <c r="D157" s="34" t="b">
        <v>0</v>
      </c>
      <c r="E157" s="37"/>
      <c r="F157" s="38"/>
      <c r="G157" s="32"/>
      <c r="H157" s="33"/>
      <c r="I157" s="34"/>
      <c r="J157" s="91" t="str">
        <f t="shared" si="5"/>
        <v>NO</v>
      </c>
      <c r="K157" s="39"/>
      <c r="L157" s="90" t="str">
        <f t="shared" si="6"/>
        <v/>
      </c>
      <c r="M157" s="46"/>
      <c r="N157" s="41"/>
      <c r="O157" s="42"/>
      <c r="P157" s="42"/>
      <c r="Q157" s="43"/>
      <c r="R157" s="42"/>
      <c r="S157" s="42"/>
      <c r="T157" s="42"/>
      <c r="U157" s="42"/>
      <c r="V157" s="42"/>
      <c r="W157" s="42"/>
      <c r="X157" s="42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7"/>
      <c r="AM157" s="44"/>
      <c r="AN157" s="47"/>
    </row>
    <row r="158" spans="1:40" ht="20" customHeight="1" x14ac:dyDescent="0.15">
      <c r="A158" s="94"/>
      <c r="B158" s="95"/>
      <c r="C158" s="95"/>
      <c r="D158" s="34" t="b">
        <v>0</v>
      </c>
      <c r="E158" s="37"/>
      <c r="F158" s="38"/>
      <c r="G158" s="32"/>
      <c r="H158" s="33"/>
      <c r="I158" s="34"/>
      <c r="J158" s="91" t="str">
        <f t="shared" si="5"/>
        <v>NO</v>
      </c>
      <c r="K158" s="39"/>
      <c r="L158" s="90" t="str">
        <f t="shared" si="6"/>
        <v/>
      </c>
      <c r="M158" s="46"/>
      <c r="N158" s="41"/>
      <c r="O158" s="42"/>
      <c r="P158" s="42"/>
      <c r="Q158" s="43"/>
      <c r="R158" s="42"/>
      <c r="S158" s="42"/>
      <c r="T158" s="42"/>
      <c r="U158" s="42"/>
      <c r="V158" s="42"/>
      <c r="W158" s="42"/>
      <c r="X158" s="42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7"/>
      <c r="AM158" s="44"/>
      <c r="AN158" s="47"/>
    </row>
    <row r="159" spans="1:40" ht="20" customHeight="1" x14ac:dyDescent="0.15">
      <c r="A159" s="94"/>
      <c r="B159" s="95"/>
      <c r="C159" s="95"/>
      <c r="D159" s="34" t="b">
        <v>0</v>
      </c>
      <c r="E159" s="37"/>
      <c r="F159" s="38"/>
      <c r="G159" s="32"/>
      <c r="H159" s="33"/>
      <c r="I159" s="34"/>
      <c r="J159" s="91" t="str">
        <f t="shared" si="5"/>
        <v>NO</v>
      </c>
      <c r="K159" s="39"/>
      <c r="L159" s="90" t="str">
        <f t="shared" si="6"/>
        <v/>
      </c>
      <c r="M159" s="46"/>
      <c r="N159" s="41"/>
      <c r="O159" s="42"/>
      <c r="P159" s="42"/>
      <c r="Q159" s="43"/>
      <c r="R159" s="42"/>
      <c r="S159" s="42"/>
      <c r="T159" s="42"/>
      <c r="U159" s="42"/>
      <c r="V159" s="42"/>
      <c r="W159" s="42"/>
      <c r="X159" s="42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7"/>
      <c r="AM159" s="44"/>
      <c r="AN159" s="47"/>
    </row>
    <row r="160" spans="1:40" ht="20" customHeight="1" x14ac:dyDescent="0.15">
      <c r="A160" s="94"/>
      <c r="B160" s="95"/>
      <c r="C160" s="95"/>
      <c r="D160" s="34" t="b">
        <v>0</v>
      </c>
      <c r="E160" s="37"/>
      <c r="F160" s="38"/>
      <c r="G160" s="32"/>
      <c r="H160" s="33"/>
      <c r="I160" s="34"/>
      <c r="J160" s="91" t="str">
        <f t="shared" si="5"/>
        <v>NO</v>
      </c>
      <c r="K160" s="39"/>
      <c r="L160" s="90" t="str">
        <f t="shared" si="6"/>
        <v/>
      </c>
      <c r="M160" s="46"/>
      <c r="N160" s="41"/>
      <c r="O160" s="42"/>
      <c r="P160" s="42"/>
      <c r="Q160" s="43"/>
      <c r="R160" s="42"/>
      <c r="S160" s="42"/>
      <c r="T160" s="42"/>
      <c r="U160" s="42"/>
      <c r="V160" s="42"/>
      <c r="W160" s="42"/>
      <c r="X160" s="42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7"/>
      <c r="AM160" s="44"/>
      <c r="AN160" s="47"/>
    </row>
    <row r="161" spans="1:40" ht="20" customHeight="1" x14ac:dyDescent="0.15">
      <c r="A161" s="94"/>
      <c r="B161" s="95"/>
      <c r="C161" s="95"/>
      <c r="D161" s="34" t="b">
        <v>0</v>
      </c>
      <c r="E161" s="37"/>
      <c r="F161" s="38"/>
      <c r="G161" s="32"/>
      <c r="H161" s="33"/>
      <c r="I161" s="34"/>
      <c r="J161" s="91" t="str">
        <f t="shared" si="5"/>
        <v>NO</v>
      </c>
      <c r="K161" s="39"/>
      <c r="L161" s="90" t="str">
        <f t="shared" si="6"/>
        <v/>
      </c>
      <c r="M161" s="46"/>
      <c r="N161" s="41"/>
      <c r="O161" s="42"/>
      <c r="P161" s="42"/>
      <c r="Q161" s="43"/>
      <c r="R161" s="42"/>
      <c r="S161" s="42"/>
      <c r="T161" s="42"/>
      <c r="U161" s="42"/>
      <c r="V161" s="42"/>
      <c r="W161" s="42"/>
      <c r="X161" s="42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7"/>
      <c r="AM161" s="44"/>
      <c r="AN161" s="47"/>
    </row>
    <row r="162" spans="1:40" ht="20" customHeight="1" x14ac:dyDescent="0.15">
      <c r="A162" s="94"/>
      <c r="B162" s="95"/>
      <c r="C162" s="95"/>
      <c r="D162" s="34" t="b">
        <v>0</v>
      </c>
      <c r="E162" s="37"/>
      <c r="F162" s="38"/>
      <c r="G162" s="32"/>
      <c r="H162" s="33"/>
      <c r="I162" s="34"/>
      <c r="J162" s="91" t="str">
        <f t="shared" si="5"/>
        <v>NO</v>
      </c>
      <c r="K162" s="39"/>
      <c r="L162" s="90" t="str">
        <f t="shared" si="6"/>
        <v/>
      </c>
      <c r="M162" s="46"/>
      <c r="N162" s="41"/>
      <c r="O162" s="42"/>
      <c r="P162" s="42"/>
      <c r="Q162" s="43"/>
      <c r="R162" s="42"/>
      <c r="S162" s="42"/>
      <c r="T162" s="42"/>
      <c r="U162" s="42"/>
      <c r="V162" s="42"/>
      <c r="W162" s="42"/>
      <c r="X162" s="42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7"/>
      <c r="AM162" s="44"/>
      <c r="AN162" s="47"/>
    </row>
    <row r="163" spans="1:40" ht="20" customHeight="1" x14ac:dyDescent="0.15">
      <c r="A163" s="94"/>
      <c r="B163" s="95"/>
      <c r="C163" s="95"/>
      <c r="D163" s="34" t="b">
        <v>0</v>
      </c>
      <c r="E163" s="37"/>
      <c r="F163" s="38"/>
      <c r="G163" s="32"/>
      <c r="H163" s="33"/>
      <c r="I163" s="34"/>
      <c r="J163" s="91" t="str">
        <f t="shared" si="5"/>
        <v>NO</v>
      </c>
      <c r="K163" s="39"/>
      <c r="L163" s="90" t="str">
        <f t="shared" si="6"/>
        <v/>
      </c>
      <c r="M163" s="46"/>
      <c r="N163" s="41"/>
      <c r="O163" s="42"/>
      <c r="P163" s="42"/>
      <c r="Q163" s="43"/>
      <c r="R163" s="42"/>
      <c r="S163" s="42"/>
      <c r="T163" s="42"/>
      <c r="U163" s="42"/>
      <c r="V163" s="42"/>
      <c r="W163" s="42"/>
      <c r="X163" s="42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7"/>
      <c r="AM163" s="44"/>
      <c r="AN163" s="47"/>
    </row>
    <row r="164" spans="1:40" ht="20" customHeight="1" x14ac:dyDescent="0.15">
      <c r="A164" s="94"/>
      <c r="B164" s="95"/>
      <c r="C164" s="95"/>
      <c r="D164" s="34" t="b">
        <v>0</v>
      </c>
      <c r="E164" s="37"/>
      <c r="F164" s="38"/>
      <c r="G164" s="32"/>
      <c r="H164" s="33"/>
      <c r="I164" s="34"/>
      <c r="J164" s="91" t="str">
        <f t="shared" si="5"/>
        <v>NO</v>
      </c>
      <c r="K164" s="39"/>
      <c r="L164" s="90" t="str">
        <f t="shared" si="6"/>
        <v/>
      </c>
      <c r="M164" s="46"/>
      <c r="N164" s="41"/>
      <c r="O164" s="42"/>
      <c r="P164" s="42"/>
      <c r="Q164" s="43"/>
      <c r="R164" s="42"/>
      <c r="S164" s="42"/>
      <c r="T164" s="42"/>
      <c r="U164" s="42"/>
      <c r="V164" s="42"/>
      <c r="W164" s="42"/>
      <c r="X164" s="42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7"/>
      <c r="AM164" s="44"/>
      <c r="AN164" s="47"/>
    </row>
    <row r="165" spans="1:40" ht="20" customHeight="1" x14ac:dyDescent="0.15">
      <c r="A165" s="94"/>
      <c r="B165" s="95"/>
      <c r="C165" s="95"/>
      <c r="D165" s="34" t="b">
        <v>0</v>
      </c>
      <c r="E165" s="37"/>
      <c r="F165" s="38"/>
      <c r="G165" s="32"/>
      <c r="H165" s="33"/>
      <c r="I165" s="34"/>
      <c r="J165" s="91" t="str">
        <f t="shared" si="5"/>
        <v>NO</v>
      </c>
      <c r="K165" s="39"/>
      <c r="L165" s="90" t="str">
        <f t="shared" si="6"/>
        <v/>
      </c>
      <c r="M165" s="46"/>
      <c r="N165" s="41"/>
      <c r="O165" s="42"/>
      <c r="P165" s="42"/>
      <c r="Q165" s="43"/>
      <c r="R165" s="42"/>
      <c r="S165" s="42"/>
      <c r="T165" s="42"/>
      <c r="U165" s="42"/>
      <c r="V165" s="42"/>
      <c r="W165" s="42"/>
      <c r="X165" s="42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7"/>
      <c r="AM165" s="44"/>
      <c r="AN165" s="47"/>
    </row>
    <row r="166" spans="1:40" ht="20" customHeight="1" x14ac:dyDescent="0.15">
      <c r="A166" s="94"/>
      <c r="B166" s="95"/>
      <c r="C166" s="95"/>
      <c r="D166" s="34" t="b">
        <v>0</v>
      </c>
      <c r="E166" s="37"/>
      <c r="F166" s="38"/>
      <c r="G166" s="32"/>
      <c r="H166" s="33"/>
      <c r="I166" s="34"/>
      <c r="J166" s="91" t="str">
        <f t="shared" si="5"/>
        <v>NO</v>
      </c>
      <c r="K166" s="39"/>
      <c r="L166" s="90" t="str">
        <f t="shared" si="6"/>
        <v/>
      </c>
      <c r="M166" s="46"/>
      <c r="N166" s="41"/>
      <c r="O166" s="42"/>
      <c r="P166" s="42"/>
      <c r="Q166" s="43"/>
      <c r="R166" s="42"/>
      <c r="S166" s="42"/>
      <c r="T166" s="42"/>
      <c r="U166" s="42"/>
      <c r="V166" s="42"/>
      <c r="W166" s="42"/>
      <c r="X166" s="42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7"/>
      <c r="AM166" s="44"/>
      <c r="AN166" s="47"/>
    </row>
    <row r="167" spans="1:40" ht="20" customHeight="1" x14ac:dyDescent="0.15">
      <c r="A167" s="94"/>
      <c r="B167" s="95"/>
      <c r="C167" s="95"/>
      <c r="D167" s="34" t="b">
        <v>0</v>
      </c>
      <c r="E167" s="37"/>
      <c r="F167" s="38"/>
      <c r="G167" s="32"/>
      <c r="H167" s="33"/>
      <c r="I167" s="34"/>
      <c r="J167" s="91" t="str">
        <f t="shared" si="5"/>
        <v>NO</v>
      </c>
      <c r="K167" s="39"/>
      <c r="L167" s="90" t="str">
        <f t="shared" si="6"/>
        <v/>
      </c>
      <c r="M167" s="46"/>
      <c r="N167" s="41"/>
      <c r="O167" s="42"/>
      <c r="P167" s="42"/>
      <c r="Q167" s="43"/>
      <c r="R167" s="42"/>
      <c r="S167" s="42"/>
      <c r="T167" s="42"/>
      <c r="U167" s="42"/>
      <c r="V167" s="42"/>
      <c r="W167" s="42"/>
      <c r="X167" s="42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7"/>
      <c r="AM167" s="44"/>
      <c r="AN167" s="47"/>
    </row>
    <row r="168" spans="1:40" ht="20" customHeight="1" x14ac:dyDescent="0.15">
      <c r="A168" s="94"/>
      <c r="B168" s="95"/>
      <c r="C168" s="95"/>
      <c r="D168" s="34" t="b">
        <v>0</v>
      </c>
      <c r="E168" s="37"/>
      <c r="F168" s="38"/>
      <c r="G168" s="32"/>
      <c r="H168" s="33"/>
      <c r="I168" s="34"/>
      <c r="J168" s="91" t="str">
        <f t="shared" si="5"/>
        <v>NO</v>
      </c>
      <c r="K168" s="39"/>
      <c r="L168" s="90" t="str">
        <f t="shared" si="6"/>
        <v/>
      </c>
      <c r="M168" s="46"/>
      <c r="N168" s="41"/>
      <c r="O168" s="42"/>
      <c r="P168" s="42"/>
      <c r="Q168" s="43"/>
      <c r="R168" s="42"/>
      <c r="S168" s="42"/>
      <c r="T168" s="42"/>
      <c r="U168" s="42"/>
      <c r="V168" s="42"/>
      <c r="W168" s="42"/>
      <c r="X168" s="42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7"/>
      <c r="AM168" s="44"/>
      <c r="AN168" s="47"/>
    </row>
    <row r="169" spans="1:40" ht="20" customHeight="1" x14ac:dyDescent="0.15">
      <c r="A169" s="94"/>
      <c r="B169" s="95"/>
      <c r="C169" s="95"/>
      <c r="D169" s="34" t="b">
        <v>0</v>
      </c>
      <c r="E169" s="37"/>
      <c r="F169" s="38"/>
      <c r="G169" s="32"/>
      <c r="H169" s="33"/>
      <c r="I169" s="34"/>
      <c r="J169" s="91" t="str">
        <f t="shared" si="5"/>
        <v>NO</v>
      </c>
      <c r="K169" s="39"/>
      <c r="L169" s="90" t="str">
        <f t="shared" si="6"/>
        <v/>
      </c>
      <c r="M169" s="46"/>
      <c r="N169" s="41"/>
      <c r="O169" s="42"/>
      <c r="P169" s="42"/>
      <c r="Q169" s="43"/>
      <c r="R169" s="42"/>
      <c r="S169" s="42"/>
      <c r="T169" s="42"/>
      <c r="U169" s="42"/>
      <c r="V169" s="42"/>
      <c r="W169" s="42"/>
      <c r="X169" s="42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7"/>
      <c r="AM169" s="44"/>
      <c r="AN169" s="47"/>
    </row>
    <row r="170" spans="1:40" ht="20" customHeight="1" x14ac:dyDescent="0.15">
      <c r="A170" s="94"/>
      <c r="B170" s="95"/>
      <c r="C170" s="95"/>
      <c r="D170" s="34" t="b">
        <v>0</v>
      </c>
      <c r="E170" s="37"/>
      <c r="F170" s="38"/>
      <c r="G170" s="32"/>
      <c r="H170" s="33"/>
      <c r="I170" s="34"/>
      <c r="J170" s="91" t="str">
        <f t="shared" si="5"/>
        <v>NO</v>
      </c>
      <c r="K170" s="39"/>
      <c r="L170" s="90" t="str">
        <f t="shared" si="6"/>
        <v/>
      </c>
      <c r="M170" s="46"/>
      <c r="N170" s="41"/>
      <c r="O170" s="42"/>
      <c r="P170" s="42"/>
      <c r="Q170" s="43"/>
      <c r="R170" s="42"/>
      <c r="S170" s="42"/>
      <c r="T170" s="42"/>
      <c r="U170" s="42"/>
      <c r="V170" s="42"/>
      <c r="W170" s="42"/>
      <c r="X170" s="42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7"/>
      <c r="AM170" s="44"/>
      <c r="AN170" s="47"/>
    </row>
    <row r="171" spans="1:40" ht="20" customHeight="1" x14ac:dyDescent="0.15">
      <c r="A171" s="94"/>
      <c r="B171" s="95"/>
      <c r="C171" s="95"/>
      <c r="D171" s="34" t="b">
        <v>0</v>
      </c>
      <c r="E171" s="37"/>
      <c r="F171" s="38"/>
      <c r="G171" s="32"/>
      <c r="H171" s="33"/>
      <c r="I171" s="34"/>
      <c r="J171" s="91" t="str">
        <f t="shared" si="5"/>
        <v>NO</v>
      </c>
      <c r="K171" s="39"/>
      <c r="L171" s="90" t="str">
        <f t="shared" si="6"/>
        <v/>
      </c>
      <c r="M171" s="46"/>
      <c r="N171" s="41"/>
      <c r="O171" s="42"/>
      <c r="P171" s="42"/>
      <c r="Q171" s="43"/>
      <c r="R171" s="42"/>
      <c r="S171" s="42"/>
      <c r="T171" s="42"/>
      <c r="U171" s="42"/>
      <c r="V171" s="42"/>
      <c r="W171" s="42"/>
      <c r="X171" s="42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7"/>
      <c r="AM171" s="44"/>
      <c r="AN171" s="47"/>
    </row>
    <row r="172" spans="1:40" ht="20" customHeight="1" x14ac:dyDescent="0.15">
      <c r="A172" s="94"/>
      <c r="B172" s="95"/>
      <c r="C172" s="95"/>
      <c r="D172" s="34" t="b">
        <v>0</v>
      </c>
      <c r="E172" s="37"/>
      <c r="F172" s="38"/>
      <c r="G172" s="32"/>
      <c r="H172" s="33"/>
      <c r="I172" s="34"/>
      <c r="J172" s="91" t="str">
        <f t="shared" si="5"/>
        <v>NO</v>
      </c>
      <c r="K172" s="39"/>
      <c r="L172" s="90" t="str">
        <f t="shared" si="6"/>
        <v/>
      </c>
      <c r="M172" s="46"/>
      <c r="N172" s="41"/>
      <c r="O172" s="42"/>
      <c r="P172" s="42"/>
      <c r="Q172" s="43"/>
      <c r="R172" s="42"/>
      <c r="S172" s="42"/>
      <c r="T172" s="42"/>
      <c r="U172" s="42"/>
      <c r="V172" s="42"/>
      <c r="W172" s="42"/>
      <c r="X172" s="42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7"/>
      <c r="AM172" s="44"/>
      <c r="AN172" s="47"/>
    </row>
    <row r="173" spans="1:40" ht="20" customHeight="1" x14ac:dyDescent="0.15">
      <c r="A173" s="94"/>
      <c r="B173" s="95"/>
      <c r="C173" s="95"/>
      <c r="D173" s="34" t="b">
        <v>0</v>
      </c>
      <c r="E173" s="37"/>
      <c r="F173" s="38"/>
      <c r="G173" s="32"/>
      <c r="H173" s="33"/>
      <c r="I173" s="34"/>
      <c r="J173" s="91" t="str">
        <f t="shared" si="5"/>
        <v>NO</v>
      </c>
      <c r="K173" s="39"/>
      <c r="L173" s="90" t="str">
        <f t="shared" si="6"/>
        <v/>
      </c>
      <c r="M173" s="46"/>
      <c r="N173" s="41"/>
      <c r="O173" s="42"/>
      <c r="P173" s="42"/>
      <c r="Q173" s="43"/>
      <c r="R173" s="42"/>
      <c r="S173" s="42"/>
      <c r="T173" s="42"/>
      <c r="U173" s="42"/>
      <c r="V173" s="42"/>
      <c r="W173" s="42"/>
      <c r="X173" s="42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7"/>
      <c r="AM173" s="44"/>
      <c r="AN173" s="47"/>
    </row>
    <row r="174" spans="1:40" ht="20" customHeight="1" x14ac:dyDescent="0.15">
      <c r="A174" s="94"/>
      <c r="B174" s="95"/>
      <c r="C174" s="95"/>
      <c r="D174" s="34" t="b">
        <v>0</v>
      </c>
      <c r="E174" s="37"/>
      <c r="F174" s="38"/>
      <c r="G174" s="32"/>
      <c r="H174" s="33"/>
      <c r="I174" s="34"/>
      <c r="J174" s="91" t="str">
        <f t="shared" si="5"/>
        <v>NO</v>
      </c>
      <c r="K174" s="39"/>
      <c r="L174" s="90" t="str">
        <f t="shared" si="6"/>
        <v/>
      </c>
      <c r="M174" s="46"/>
      <c r="N174" s="41"/>
      <c r="O174" s="42"/>
      <c r="P174" s="42"/>
      <c r="Q174" s="43"/>
      <c r="R174" s="42"/>
      <c r="S174" s="42"/>
      <c r="T174" s="42"/>
      <c r="U174" s="42"/>
      <c r="V174" s="42"/>
      <c r="W174" s="42"/>
      <c r="X174" s="42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7"/>
      <c r="AM174" s="44"/>
      <c r="AN174" s="47"/>
    </row>
    <row r="175" spans="1:40" ht="20" customHeight="1" x14ac:dyDescent="0.15">
      <c r="A175" s="94"/>
      <c r="B175" s="95"/>
      <c r="C175" s="95"/>
      <c r="D175" s="34" t="b">
        <v>0</v>
      </c>
      <c r="E175" s="37"/>
      <c r="F175" s="38"/>
      <c r="G175" s="32"/>
      <c r="H175" s="33"/>
      <c r="I175" s="34"/>
      <c r="J175" s="91" t="str">
        <f t="shared" si="5"/>
        <v>NO</v>
      </c>
      <c r="K175" s="39"/>
      <c r="L175" s="90" t="str">
        <f t="shared" si="6"/>
        <v/>
      </c>
      <c r="M175" s="46"/>
      <c r="N175" s="41"/>
      <c r="O175" s="42"/>
      <c r="P175" s="42"/>
      <c r="Q175" s="43"/>
      <c r="R175" s="42"/>
      <c r="S175" s="42"/>
      <c r="T175" s="42"/>
      <c r="U175" s="42"/>
      <c r="V175" s="42"/>
      <c r="W175" s="42"/>
      <c r="X175" s="42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7"/>
      <c r="AM175" s="44"/>
      <c r="AN175" s="47"/>
    </row>
    <row r="176" spans="1:40" ht="20" customHeight="1" x14ac:dyDescent="0.15">
      <c r="A176" s="94"/>
      <c r="B176" s="95"/>
      <c r="C176" s="95"/>
      <c r="D176" s="34" t="b">
        <v>0</v>
      </c>
      <c r="E176" s="37"/>
      <c r="F176" s="38"/>
      <c r="G176" s="32"/>
      <c r="H176" s="33"/>
      <c r="I176" s="34"/>
      <c r="J176" s="91" t="str">
        <f t="shared" si="5"/>
        <v>NO</v>
      </c>
      <c r="K176" s="39"/>
      <c r="L176" s="90" t="str">
        <f t="shared" si="6"/>
        <v/>
      </c>
      <c r="M176" s="46"/>
      <c r="N176" s="41"/>
      <c r="O176" s="42"/>
      <c r="P176" s="42"/>
      <c r="Q176" s="43"/>
      <c r="R176" s="42"/>
      <c r="S176" s="42"/>
      <c r="T176" s="42"/>
      <c r="U176" s="42"/>
      <c r="V176" s="42"/>
      <c r="W176" s="42"/>
      <c r="X176" s="42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7"/>
      <c r="AM176" s="44"/>
      <c r="AN176" s="47"/>
    </row>
    <row r="177" spans="1:40" ht="20" customHeight="1" x14ac:dyDescent="0.15">
      <c r="A177" s="94"/>
      <c r="B177" s="95"/>
      <c r="C177" s="95"/>
      <c r="D177" s="34" t="b">
        <v>0</v>
      </c>
      <c r="E177" s="37"/>
      <c r="F177" s="38"/>
      <c r="G177" s="32"/>
      <c r="H177" s="33"/>
      <c r="I177" s="34"/>
      <c r="J177" s="91" t="str">
        <f t="shared" si="5"/>
        <v>NO</v>
      </c>
      <c r="K177" s="39"/>
      <c r="L177" s="90" t="str">
        <f t="shared" si="6"/>
        <v/>
      </c>
      <c r="M177" s="46"/>
      <c r="N177" s="41"/>
      <c r="O177" s="42"/>
      <c r="P177" s="42"/>
      <c r="Q177" s="43"/>
      <c r="R177" s="42"/>
      <c r="S177" s="42"/>
      <c r="T177" s="42"/>
      <c r="U177" s="42"/>
      <c r="V177" s="42"/>
      <c r="W177" s="42"/>
      <c r="X177" s="42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7"/>
      <c r="AM177" s="44"/>
      <c r="AN177" s="47"/>
    </row>
    <row r="178" spans="1:40" ht="20" customHeight="1" x14ac:dyDescent="0.15">
      <c r="A178" s="94"/>
      <c r="B178" s="95"/>
      <c r="C178" s="95"/>
      <c r="D178" s="34" t="b">
        <v>0</v>
      </c>
      <c r="E178" s="37"/>
      <c r="F178" s="38"/>
      <c r="G178" s="32"/>
      <c r="H178" s="33"/>
      <c r="I178" s="34"/>
      <c r="J178" s="91" t="str">
        <f t="shared" si="5"/>
        <v>NO</v>
      </c>
      <c r="K178" s="39"/>
      <c r="L178" s="90" t="str">
        <f t="shared" si="6"/>
        <v/>
      </c>
      <c r="M178" s="46"/>
      <c r="N178" s="41"/>
      <c r="O178" s="42"/>
      <c r="P178" s="42"/>
      <c r="Q178" s="43"/>
      <c r="R178" s="42"/>
      <c r="S178" s="42"/>
      <c r="T178" s="42"/>
      <c r="U178" s="42"/>
      <c r="V178" s="42"/>
      <c r="W178" s="42"/>
      <c r="X178" s="42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7"/>
      <c r="AM178" s="44"/>
      <c r="AN178" s="47"/>
    </row>
    <row r="179" spans="1:40" ht="20" customHeight="1" x14ac:dyDescent="0.15">
      <c r="A179" s="94"/>
      <c r="B179" s="95"/>
      <c r="C179" s="95"/>
      <c r="D179" s="34" t="b">
        <v>0</v>
      </c>
      <c r="E179" s="37"/>
      <c r="F179" s="38"/>
      <c r="G179" s="32"/>
      <c r="H179" s="33"/>
      <c r="I179" s="34"/>
      <c r="J179" s="91" t="str">
        <f t="shared" si="5"/>
        <v>NO</v>
      </c>
      <c r="K179" s="39"/>
      <c r="L179" s="90" t="str">
        <f t="shared" si="6"/>
        <v/>
      </c>
      <c r="M179" s="46"/>
      <c r="N179" s="41"/>
      <c r="O179" s="42"/>
      <c r="P179" s="42"/>
      <c r="Q179" s="43"/>
      <c r="R179" s="42"/>
      <c r="S179" s="42"/>
      <c r="T179" s="42"/>
      <c r="U179" s="42"/>
      <c r="V179" s="42"/>
      <c r="W179" s="42"/>
      <c r="X179" s="42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7"/>
      <c r="AM179" s="44"/>
      <c r="AN179" s="47"/>
    </row>
    <row r="180" spans="1:40" ht="20" customHeight="1" x14ac:dyDescent="0.15">
      <c r="A180" s="94"/>
      <c r="B180" s="95"/>
      <c r="C180" s="95"/>
      <c r="D180" s="34" t="b">
        <v>0</v>
      </c>
      <c r="E180" s="37"/>
      <c r="F180" s="38"/>
      <c r="G180" s="32"/>
      <c r="H180" s="33"/>
      <c r="I180" s="34"/>
      <c r="J180" s="91" t="str">
        <f t="shared" si="5"/>
        <v>NO</v>
      </c>
      <c r="K180" s="39"/>
      <c r="L180" s="90" t="str">
        <f t="shared" si="6"/>
        <v/>
      </c>
      <c r="M180" s="46"/>
      <c r="N180" s="41"/>
      <c r="O180" s="42"/>
      <c r="P180" s="42"/>
      <c r="Q180" s="43"/>
      <c r="R180" s="42"/>
      <c r="S180" s="42"/>
      <c r="T180" s="42"/>
      <c r="U180" s="42"/>
      <c r="V180" s="42"/>
      <c r="W180" s="42"/>
      <c r="X180" s="42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7"/>
      <c r="AM180" s="44"/>
      <c r="AN180" s="47"/>
    </row>
    <row r="181" spans="1:40" ht="20" customHeight="1" x14ac:dyDescent="0.15">
      <c r="A181" s="94"/>
      <c r="B181" s="95"/>
      <c r="C181" s="95"/>
      <c r="D181" s="34" t="b">
        <v>0</v>
      </c>
      <c r="E181" s="37"/>
      <c r="F181" s="38"/>
      <c r="G181" s="32"/>
      <c r="H181" s="33"/>
      <c r="I181" s="34"/>
      <c r="J181" s="91" t="str">
        <f t="shared" si="5"/>
        <v>NO</v>
      </c>
      <c r="K181" s="39"/>
      <c r="L181" s="90" t="str">
        <f t="shared" si="6"/>
        <v/>
      </c>
      <c r="M181" s="46"/>
      <c r="N181" s="41"/>
      <c r="O181" s="42"/>
      <c r="P181" s="42"/>
      <c r="Q181" s="43"/>
      <c r="R181" s="42"/>
      <c r="S181" s="42"/>
      <c r="T181" s="42"/>
      <c r="U181" s="42"/>
      <c r="V181" s="42"/>
      <c r="W181" s="42"/>
      <c r="X181" s="42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7"/>
      <c r="AM181" s="44"/>
      <c r="AN181" s="47"/>
    </row>
    <row r="182" spans="1:40" ht="20" customHeight="1" x14ac:dyDescent="0.15">
      <c r="A182" s="94"/>
      <c r="B182" s="95"/>
      <c r="C182" s="95"/>
      <c r="D182" s="34" t="b">
        <v>0</v>
      </c>
      <c r="E182" s="37"/>
      <c r="F182" s="38"/>
      <c r="G182" s="32"/>
      <c r="H182" s="33"/>
      <c r="I182" s="34"/>
      <c r="J182" s="91" t="str">
        <f t="shared" si="5"/>
        <v>NO</v>
      </c>
      <c r="K182" s="39"/>
      <c r="L182" s="90" t="str">
        <f t="shared" si="6"/>
        <v/>
      </c>
      <c r="M182" s="46"/>
      <c r="N182" s="41"/>
      <c r="O182" s="42"/>
      <c r="P182" s="42"/>
      <c r="Q182" s="43"/>
      <c r="R182" s="42"/>
      <c r="S182" s="42"/>
      <c r="T182" s="42"/>
      <c r="U182" s="42"/>
      <c r="V182" s="42"/>
      <c r="W182" s="42"/>
      <c r="X182" s="42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7"/>
      <c r="AM182" s="44"/>
      <c r="AN182" s="47"/>
    </row>
    <row r="183" spans="1:40" ht="20" customHeight="1" x14ac:dyDescent="0.15">
      <c r="A183" s="94"/>
      <c r="B183" s="95"/>
      <c r="C183" s="95"/>
      <c r="D183" s="34" t="b">
        <v>0</v>
      </c>
      <c r="E183" s="37"/>
      <c r="F183" s="38"/>
      <c r="G183" s="32"/>
      <c r="H183" s="33"/>
      <c r="I183" s="34"/>
      <c r="J183" s="91" t="str">
        <f t="shared" si="5"/>
        <v>NO</v>
      </c>
      <c r="K183" s="39"/>
      <c r="L183" s="90" t="str">
        <f t="shared" si="6"/>
        <v/>
      </c>
      <c r="M183" s="46"/>
      <c r="N183" s="41"/>
      <c r="O183" s="42"/>
      <c r="P183" s="42"/>
      <c r="Q183" s="43"/>
      <c r="R183" s="42"/>
      <c r="S183" s="42"/>
      <c r="T183" s="42"/>
      <c r="U183" s="42"/>
      <c r="V183" s="42"/>
      <c r="W183" s="42"/>
      <c r="X183" s="42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7"/>
      <c r="AM183" s="44"/>
      <c r="AN183" s="47"/>
    </row>
    <row r="184" spans="1:40" ht="20" customHeight="1" x14ac:dyDescent="0.15">
      <c r="A184" s="94"/>
      <c r="B184" s="95"/>
      <c r="C184" s="95"/>
      <c r="D184" s="34" t="b">
        <v>0</v>
      </c>
      <c r="E184" s="37"/>
      <c r="F184" s="38"/>
      <c r="G184" s="32"/>
      <c r="H184" s="33"/>
      <c r="I184" s="34"/>
      <c r="J184" s="91" t="str">
        <f t="shared" si="5"/>
        <v>NO</v>
      </c>
      <c r="K184" s="39"/>
      <c r="L184" s="90" t="str">
        <f t="shared" si="6"/>
        <v/>
      </c>
      <c r="M184" s="46"/>
      <c r="N184" s="41"/>
      <c r="O184" s="42"/>
      <c r="P184" s="42"/>
      <c r="Q184" s="43"/>
      <c r="R184" s="42"/>
      <c r="S184" s="42"/>
      <c r="T184" s="42"/>
      <c r="U184" s="42"/>
      <c r="V184" s="42"/>
      <c r="W184" s="42"/>
      <c r="X184" s="42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7"/>
      <c r="AM184" s="44"/>
      <c r="AN184" s="47"/>
    </row>
    <row r="185" spans="1:40" ht="20" customHeight="1" x14ac:dyDescent="0.15">
      <c r="A185" s="94"/>
      <c r="B185" s="95"/>
      <c r="C185" s="95"/>
      <c r="D185" s="34" t="b">
        <v>0</v>
      </c>
      <c r="E185" s="37"/>
      <c r="F185" s="38"/>
      <c r="G185" s="32"/>
      <c r="H185" s="33"/>
      <c r="I185" s="34"/>
      <c r="J185" s="91" t="str">
        <f t="shared" si="5"/>
        <v>NO</v>
      </c>
      <c r="K185" s="39"/>
      <c r="L185" s="90" t="str">
        <f t="shared" si="6"/>
        <v/>
      </c>
      <c r="M185" s="46"/>
      <c r="N185" s="41"/>
      <c r="O185" s="42"/>
      <c r="P185" s="42"/>
      <c r="Q185" s="43"/>
      <c r="R185" s="42"/>
      <c r="S185" s="42"/>
      <c r="T185" s="42"/>
      <c r="U185" s="42"/>
      <c r="V185" s="42"/>
      <c r="W185" s="42"/>
      <c r="X185" s="42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7"/>
      <c r="AM185" s="44"/>
      <c r="AN185" s="47"/>
    </row>
    <row r="186" spans="1:40" ht="20" customHeight="1" x14ac:dyDescent="0.15">
      <c r="A186" s="94"/>
      <c r="B186" s="95"/>
      <c r="C186" s="95"/>
      <c r="D186" s="34" t="b">
        <v>0</v>
      </c>
      <c r="E186" s="37"/>
      <c r="F186" s="38"/>
      <c r="G186" s="32"/>
      <c r="H186" s="33"/>
      <c r="I186" s="34"/>
      <c r="J186" s="91" t="str">
        <f t="shared" si="5"/>
        <v>NO</v>
      </c>
      <c r="K186" s="39"/>
      <c r="L186" s="90" t="str">
        <f t="shared" si="6"/>
        <v/>
      </c>
      <c r="M186" s="46"/>
      <c r="N186" s="41"/>
      <c r="O186" s="42"/>
      <c r="P186" s="42"/>
      <c r="Q186" s="43"/>
      <c r="R186" s="42"/>
      <c r="S186" s="42"/>
      <c r="T186" s="42"/>
      <c r="U186" s="42"/>
      <c r="V186" s="42"/>
      <c r="W186" s="42"/>
      <c r="X186" s="42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7"/>
      <c r="AM186" s="44"/>
      <c r="AN186" s="47"/>
    </row>
    <row r="187" spans="1:40" ht="20" customHeight="1" x14ac:dyDescent="0.15">
      <c r="A187" s="94"/>
      <c r="B187" s="95"/>
      <c r="C187" s="95"/>
      <c r="D187" s="34" t="b">
        <v>0</v>
      </c>
      <c r="E187" s="37"/>
      <c r="F187" s="38"/>
      <c r="G187" s="32"/>
      <c r="H187" s="33"/>
      <c r="I187" s="34"/>
      <c r="J187" s="91" t="str">
        <f t="shared" si="5"/>
        <v>NO</v>
      </c>
      <c r="K187" s="39"/>
      <c r="L187" s="90" t="str">
        <f t="shared" si="6"/>
        <v/>
      </c>
      <c r="M187" s="46"/>
      <c r="N187" s="41"/>
      <c r="O187" s="42"/>
      <c r="P187" s="42"/>
      <c r="Q187" s="43"/>
      <c r="R187" s="42"/>
      <c r="S187" s="42"/>
      <c r="T187" s="42"/>
      <c r="U187" s="42"/>
      <c r="V187" s="42"/>
      <c r="W187" s="42"/>
      <c r="X187" s="42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7"/>
      <c r="AM187" s="44"/>
      <c r="AN187" s="47"/>
    </row>
    <row r="188" spans="1:40" ht="20" customHeight="1" x14ac:dyDescent="0.15">
      <c r="A188" s="94"/>
      <c r="B188" s="95"/>
      <c r="C188" s="95"/>
      <c r="D188" s="34" t="b">
        <v>0</v>
      </c>
      <c r="E188" s="37"/>
      <c r="F188" s="38"/>
      <c r="G188" s="32"/>
      <c r="H188" s="33"/>
      <c r="I188" s="34"/>
      <c r="J188" s="91" t="str">
        <f t="shared" si="5"/>
        <v>NO</v>
      </c>
      <c r="K188" s="39"/>
      <c r="L188" s="90" t="str">
        <f t="shared" si="6"/>
        <v/>
      </c>
      <c r="M188" s="46"/>
      <c r="N188" s="41"/>
      <c r="O188" s="42"/>
      <c r="P188" s="42"/>
      <c r="Q188" s="43"/>
      <c r="R188" s="42"/>
      <c r="S188" s="42"/>
      <c r="T188" s="42"/>
      <c r="U188" s="42"/>
      <c r="V188" s="42"/>
      <c r="W188" s="42"/>
      <c r="X188" s="42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7"/>
      <c r="AM188" s="44"/>
      <c r="AN188" s="47"/>
    </row>
    <row r="189" spans="1:40" ht="20" customHeight="1" x14ac:dyDescent="0.15">
      <c r="A189" s="94"/>
      <c r="B189" s="95"/>
      <c r="C189" s="95"/>
      <c r="D189" s="34" t="b">
        <v>0</v>
      </c>
      <c r="E189" s="37"/>
      <c r="F189" s="38"/>
      <c r="G189" s="32"/>
      <c r="H189" s="33"/>
      <c r="I189" s="34"/>
      <c r="J189" s="91" t="str">
        <f t="shared" si="5"/>
        <v>NO</v>
      </c>
      <c r="K189" s="39"/>
      <c r="L189" s="90" t="str">
        <f t="shared" si="6"/>
        <v/>
      </c>
      <c r="M189" s="46"/>
      <c r="N189" s="41"/>
      <c r="O189" s="42"/>
      <c r="P189" s="42"/>
      <c r="Q189" s="43"/>
      <c r="R189" s="42"/>
      <c r="S189" s="42"/>
      <c r="T189" s="42"/>
      <c r="U189" s="42"/>
      <c r="V189" s="42"/>
      <c r="W189" s="42"/>
      <c r="X189" s="42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7"/>
      <c r="AM189" s="44"/>
      <c r="AN189" s="47"/>
    </row>
    <row r="190" spans="1:40" ht="20" customHeight="1" x14ac:dyDescent="0.15">
      <c r="A190" s="94"/>
      <c r="B190" s="95"/>
      <c r="C190" s="95"/>
      <c r="D190" s="34" t="b">
        <v>0</v>
      </c>
      <c r="E190" s="37"/>
      <c r="F190" s="38"/>
      <c r="G190" s="32"/>
      <c r="H190" s="33"/>
      <c r="I190" s="34"/>
      <c r="J190" s="91" t="str">
        <f t="shared" si="5"/>
        <v>NO</v>
      </c>
      <c r="K190" s="39"/>
      <c r="L190" s="90" t="str">
        <f t="shared" si="6"/>
        <v/>
      </c>
      <c r="M190" s="46"/>
      <c r="N190" s="41"/>
      <c r="O190" s="42"/>
      <c r="P190" s="42"/>
      <c r="Q190" s="43"/>
      <c r="R190" s="42"/>
      <c r="S190" s="42"/>
      <c r="T190" s="42"/>
      <c r="U190" s="42"/>
      <c r="V190" s="42"/>
      <c r="W190" s="42"/>
      <c r="X190" s="42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7"/>
      <c r="AM190" s="44"/>
      <c r="AN190" s="47"/>
    </row>
    <row r="191" spans="1:40" ht="20" customHeight="1" x14ac:dyDescent="0.15">
      <c r="A191" s="94"/>
      <c r="B191" s="95"/>
      <c r="C191" s="95"/>
      <c r="D191" s="34" t="b">
        <v>0</v>
      </c>
      <c r="E191" s="37"/>
      <c r="F191" s="38"/>
      <c r="G191" s="32"/>
      <c r="H191" s="33"/>
      <c r="I191" s="34"/>
      <c r="J191" s="91" t="str">
        <f t="shared" si="5"/>
        <v>NO</v>
      </c>
      <c r="K191" s="39"/>
      <c r="L191" s="90" t="str">
        <f t="shared" si="6"/>
        <v/>
      </c>
      <c r="M191" s="46"/>
      <c r="N191" s="41"/>
      <c r="O191" s="42"/>
      <c r="P191" s="42"/>
      <c r="Q191" s="43"/>
      <c r="R191" s="42"/>
      <c r="S191" s="42"/>
      <c r="T191" s="42"/>
      <c r="U191" s="42"/>
      <c r="V191" s="42"/>
      <c r="W191" s="42"/>
      <c r="X191" s="42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7"/>
      <c r="AM191" s="44"/>
      <c r="AN191" s="47"/>
    </row>
    <row r="192" spans="1:40" ht="20" customHeight="1" x14ac:dyDescent="0.15">
      <c r="A192" s="94"/>
      <c r="B192" s="95"/>
      <c r="C192" s="95"/>
      <c r="D192" s="34" t="b">
        <v>0</v>
      </c>
      <c r="E192" s="37"/>
      <c r="F192" s="38"/>
      <c r="G192" s="32"/>
      <c r="H192" s="33"/>
      <c r="I192" s="34"/>
      <c r="J192" s="91" t="str">
        <f t="shared" si="5"/>
        <v>NO</v>
      </c>
      <c r="K192" s="39"/>
      <c r="L192" s="90" t="str">
        <f t="shared" si="6"/>
        <v/>
      </c>
      <c r="M192" s="46"/>
      <c r="N192" s="41"/>
      <c r="O192" s="42"/>
      <c r="P192" s="42"/>
      <c r="Q192" s="43"/>
      <c r="R192" s="42"/>
      <c r="S192" s="42"/>
      <c r="T192" s="42"/>
      <c r="U192" s="42"/>
      <c r="V192" s="42"/>
      <c r="W192" s="42"/>
      <c r="X192" s="42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7"/>
      <c r="AM192" s="44"/>
      <c r="AN192" s="47"/>
    </row>
    <row r="193" spans="1:40" ht="20" customHeight="1" x14ac:dyDescent="0.15">
      <c r="A193" s="94"/>
      <c r="B193" s="95"/>
      <c r="C193" s="95"/>
      <c r="D193" s="34" t="b">
        <v>0</v>
      </c>
      <c r="E193" s="52"/>
      <c r="F193" s="53"/>
      <c r="G193" s="32"/>
      <c r="H193" s="33"/>
      <c r="I193" s="34"/>
      <c r="J193" s="91" t="str">
        <f t="shared" si="5"/>
        <v>NO</v>
      </c>
      <c r="K193" s="39"/>
      <c r="L193" s="90" t="str">
        <f t="shared" si="6"/>
        <v/>
      </c>
      <c r="M193" s="46"/>
      <c r="N193" s="41"/>
      <c r="O193" s="42"/>
      <c r="P193" s="42"/>
      <c r="Q193" s="43"/>
      <c r="R193" s="42"/>
      <c r="S193" s="42"/>
      <c r="T193" s="42"/>
      <c r="U193" s="42"/>
      <c r="V193" s="42"/>
      <c r="W193" s="42"/>
      <c r="X193" s="42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7"/>
      <c r="AM193" s="44"/>
      <c r="AN193" s="47"/>
    </row>
    <row r="194" spans="1:40" ht="20" customHeight="1" x14ac:dyDescent="0.15">
      <c r="A194" s="94"/>
      <c r="B194" s="95"/>
      <c r="C194" s="95"/>
      <c r="D194" s="34" t="b">
        <v>0</v>
      </c>
      <c r="E194" s="37"/>
      <c r="F194" s="38"/>
      <c r="G194" s="32"/>
      <c r="H194" s="33"/>
      <c r="I194" s="34"/>
      <c r="J194" s="91" t="str">
        <f t="shared" si="5"/>
        <v>NO</v>
      </c>
      <c r="K194" s="39"/>
      <c r="L194" s="90" t="str">
        <f t="shared" si="6"/>
        <v/>
      </c>
      <c r="M194" s="46"/>
      <c r="N194" s="41"/>
      <c r="O194" s="42"/>
      <c r="P194" s="42"/>
      <c r="Q194" s="43"/>
      <c r="R194" s="42"/>
      <c r="S194" s="42"/>
      <c r="T194" s="42"/>
      <c r="U194" s="42"/>
      <c r="V194" s="42"/>
      <c r="W194" s="42"/>
      <c r="X194" s="42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7"/>
      <c r="AM194" s="44"/>
      <c r="AN194" s="47"/>
    </row>
    <row r="195" spans="1:40" ht="20" customHeight="1" x14ac:dyDescent="0.15">
      <c r="A195" s="94"/>
      <c r="B195" s="95"/>
      <c r="C195" s="95"/>
      <c r="D195" s="34" t="b">
        <v>0</v>
      </c>
      <c r="E195" s="37"/>
      <c r="F195" s="38"/>
      <c r="G195" s="32"/>
      <c r="H195" s="33"/>
      <c r="I195" s="34"/>
      <c r="J195" s="91" t="str">
        <f t="shared" si="5"/>
        <v>NO</v>
      </c>
      <c r="K195" s="39"/>
      <c r="L195" s="90" t="str">
        <f t="shared" si="6"/>
        <v/>
      </c>
      <c r="M195" s="46"/>
      <c r="N195" s="41"/>
      <c r="O195" s="42"/>
      <c r="P195" s="42"/>
      <c r="Q195" s="43"/>
      <c r="R195" s="42"/>
      <c r="S195" s="42"/>
      <c r="T195" s="42"/>
      <c r="U195" s="42"/>
      <c r="V195" s="42"/>
      <c r="W195" s="42"/>
      <c r="X195" s="42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7"/>
      <c r="AM195" s="44"/>
      <c r="AN195" s="47"/>
    </row>
    <row r="196" spans="1:40" ht="20" customHeight="1" x14ac:dyDescent="0.15">
      <c r="A196" s="94"/>
      <c r="B196" s="95"/>
      <c r="C196" s="95"/>
      <c r="D196" s="34" t="b">
        <v>0</v>
      </c>
      <c r="E196" s="37"/>
      <c r="F196" s="38"/>
      <c r="G196" s="32"/>
      <c r="H196" s="33"/>
      <c r="I196" s="34"/>
      <c r="J196" s="91" t="str">
        <f t="shared" si="5"/>
        <v>NO</v>
      </c>
      <c r="K196" s="39"/>
      <c r="L196" s="90" t="str">
        <f t="shared" si="6"/>
        <v/>
      </c>
      <c r="M196" s="46"/>
      <c r="N196" s="41"/>
      <c r="O196" s="42"/>
      <c r="P196" s="42"/>
      <c r="Q196" s="43"/>
      <c r="R196" s="42"/>
      <c r="S196" s="42"/>
      <c r="T196" s="42"/>
      <c r="U196" s="42"/>
      <c r="V196" s="42"/>
      <c r="W196" s="42"/>
      <c r="X196" s="42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7"/>
      <c r="AM196" s="44"/>
      <c r="AN196" s="47"/>
    </row>
    <row r="197" spans="1:40" ht="20" customHeight="1" x14ac:dyDescent="0.15">
      <c r="A197" s="94"/>
      <c r="B197" s="95"/>
      <c r="C197" s="95"/>
      <c r="D197" s="34" t="b">
        <v>0</v>
      </c>
      <c r="E197" s="37"/>
      <c r="F197" s="38"/>
      <c r="G197" s="32"/>
      <c r="H197" s="33"/>
      <c r="I197" s="34"/>
      <c r="J197" s="91" t="str">
        <f t="shared" si="5"/>
        <v>NO</v>
      </c>
      <c r="K197" s="39"/>
      <c r="L197" s="90" t="str">
        <f t="shared" si="6"/>
        <v/>
      </c>
      <c r="M197" s="46"/>
      <c r="N197" s="41"/>
      <c r="O197" s="42"/>
      <c r="P197" s="42"/>
      <c r="Q197" s="43"/>
      <c r="R197" s="42"/>
      <c r="S197" s="42"/>
      <c r="T197" s="42"/>
      <c r="U197" s="42"/>
      <c r="V197" s="42"/>
      <c r="W197" s="42"/>
      <c r="X197" s="42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7"/>
      <c r="AM197" s="44"/>
      <c r="AN197" s="47"/>
    </row>
    <row r="198" spans="1:40" ht="20" customHeight="1" x14ac:dyDescent="0.15">
      <c r="A198" s="94"/>
      <c r="B198" s="95"/>
      <c r="C198" s="95"/>
      <c r="D198" s="34" t="b">
        <v>0</v>
      </c>
      <c r="E198" s="37"/>
      <c r="F198" s="38"/>
      <c r="G198" s="32"/>
      <c r="H198" s="33"/>
      <c r="I198" s="34"/>
      <c r="J198" s="91" t="str">
        <f t="shared" ref="J198:J200" si="7">IF(AND(H198=TRUE,I198=TRUE,G198&lt;&gt;FALSE,NOT(ISBLANK(F198))),"YES","NO")</f>
        <v>NO</v>
      </c>
      <c r="K198" s="39"/>
      <c r="L198" s="90" t="str">
        <f t="shared" si="6"/>
        <v/>
      </c>
      <c r="M198" s="46"/>
      <c r="N198" s="41"/>
      <c r="O198" s="42"/>
      <c r="P198" s="42"/>
      <c r="Q198" s="43"/>
      <c r="R198" s="42"/>
      <c r="S198" s="42"/>
      <c r="T198" s="42"/>
      <c r="U198" s="42"/>
      <c r="V198" s="42"/>
      <c r="W198" s="42"/>
      <c r="X198" s="42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7"/>
      <c r="AM198" s="44"/>
      <c r="AN198" s="47"/>
    </row>
    <row r="199" spans="1:40" ht="20" customHeight="1" x14ac:dyDescent="0.15">
      <c r="A199" s="94"/>
      <c r="B199" s="95"/>
      <c r="C199" s="95"/>
      <c r="D199" s="34" t="b">
        <v>0</v>
      </c>
      <c r="E199" s="37"/>
      <c r="F199" s="38"/>
      <c r="G199" s="32"/>
      <c r="H199" s="33"/>
      <c r="I199" s="34"/>
      <c r="J199" s="91" t="str">
        <f t="shared" si="7"/>
        <v>NO</v>
      </c>
      <c r="K199" s="39"/>
      <c r="L199" s="90" t="str">
        <f t="shared" si="6"/>
        <v/>
      </c>
      <c r="M199" s="46"/>
      <c r="N199" s="41"/>
      <c r="O199" s="42"/>
      <c r="P199" s="42"/>
      <c r="Q199" s="43"/>
      <c r="R199" s="42"/>
      <c r="S199" s="42"/>
      <c r="T199" s="42"/>
      <c r="U199" s="42"/>
      <c r="V199" s="42"/>
      <c r="W199" s="42"/>
      <c r="X199" s="42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7"/>
      <c r="AM199" s="44"/>
      <c r="AN199" s="47"/>
    </row>
    <row r="200" spans="1:40" ht="20" customHeight="1" x14ac:dyDescent="0.15">
      <c r="A200" s="94"/>
      <c r="B200" s="95"/>
      <c r="C200" s="95"/>
      <c r="D200" s="34" t="b">
        <v>0</v>
      </c>
      <c r="E200" s="37"/>
      <c r="F200" s="38"/>
      <c r="G200" s="32"/>
      <c r="H200" s="33"/>
      <c r="I200" s="34"/>
      <c r="J200" s="91" t="str">
        <f t="shared" si="7"/>
        <v>NO</v>
      </c>
      <c r="K200" s="39"/>
      <c r="L200" s="90" t="str">
        <f t="shared" si="6"/>
        <v/>
      </c>
      <c r="M200" s="46"/>
      <c r="N200" s="41"/>
      <c r="O200" s="42"/>
      <c r="P200" s="42"/>
      <c r="Q200" s="43"/>
      <c r="R200" s="42"/>
      <c r="S200" s="42"/>
      <c r="T200" s="42"/>
      <c r="U200" s="42"/>
      <c r="V200" s="42"/>
      <c r="W200" s="42"/>
      <c r="X200" s="42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7"/>
      <c r="AM200" s="44"/>
      <c r="AN200" s="47"/>
    </row>
  </sheetData>
  <sheetProtection algorithmName="SHA-512" hashValue="YpkmC0EDbrwp7nre/UNwW/+Ijzx5ICRt03z2ewhnnRgHZ7UIjPS7mCuaU1byO053rRq2ObTXINcwDdxAxEqw3A==" saltValue="kxpuAxa5MsHncVrvsTjeLA==" spinCount="100000" sheet="1" objects="1" scenarios="1"/>
  <mergeCells count="29">
    <mergeCell ref="A13:C14"/>
    <mergeCell ref="A9:C9"/>
    <mergeCell ref="A19:C20"/>
    <mergeCell ref="R2:X2"/>
    <mergeCell ref="H3:H4"/>
    <mergeCell ref="I3:I4"/>
    <mergeCell ref="J3:J4"/>
    <mergeCell ref="K3:K4"/>
    <mergeCell ref="M3:M4"/>
    <mergeCell ref="L3:L4"/>
    <mergeCell ref="N2:Q2"/>
    <mergeCell ref="N3:Q3"/>
    <mergeCell ref="A2:C4"/>
    <mergeCell ref="A15:C15"/>
    <mergeCell ref="AM3:AM4"/>
    <mergeCell ref="A1:AN1"/>
    <mergeCell ref="Y3:Z3"/>
    <mergeCell ref="AA3:AB3"/>
    <mergeCell ref="AC3:AD3"/>
    <mergeCell ref="AE3:AF3"/>
    <mergeCell ref="AG3:AH3"/>
    <mergeCell ref="AI3:AJ3"/>
    <mergeCell ref="Y2:AL2"/>
    <mergeCell ref="AK3:AL3"/>
    <mergeCell ref="E2:G2"/>
    <mergeCell ref="G3:G4"/>
    <mergeCell ref="F3:F4"/>
    <mergeCell ref="E3:E4"/>
    <mergeCell ref="H2:M2"/>
  </mergeCells>
  <conditionalFormatting sqref="L5:L200">
    <cfRule type="expression" dxfId="8" priority="15" stopIfTrue="1">
      <formula>LEN($L5)&gt;0</formula>
    </cfRule>
  </conditionalFormatting>
  <conditionalFormatting sqref="B11">
    <cfRule type="cellIs" dxfId="7" priority="16" stopIfTrue="1" operator="greaterThan">
      <formula>$B$11</formula>
    </cfRule>
  </conditionalFormatting>
  <conditionalFormatting sqref="B12">
    <cfRule type="cellIs" dxfId="6" priority="17" stopIfTrue="1" operator="greaterThan">
      <formula>$B$11</formula>
    </cfRule>
    <cfRule type="cellIs" dxfId="5" priority="17" stopIfTrue="1" operator="lessThan">
      <formula>$B$11</formula>
    </cfRule>
  </conditionalFormatting>
  <conditionalFormatting sqref="A13">
    <cfRule type="cellIs" dxfId="4" priority="18" stopIfTrue="1" operator="equal">
      <formula>"YOU ARE OVER YOUR HOURS BUDGET"</formula>
    </cfRule>
  </conditionalFormatting>
  <conditionalFormatting sqref="J5:J200">
    <cfRule type="cellIs" dxfId="3" priority="9" stopIfTrue="1" operator="equal">
      <formula>"YES"</formula>
    </cfRule>
    <cfRule type="cellIs" dxfId="2" priority="10" stopIfTrue="1" operator="equal">
      <formula>"NO"</formula>
    </cfRule>
  </conditionalFormatting>
  <conditionalFormatting sqref="A19">
    <cfRule type="cellIs" dxfId="1" priority="7" stopIfTrue="1" operator="equal">
      <formula>"YOU ARE OVER YOUR UROP BUDGET"</formula>
    </cfRule>
  </conditionalFormatting>
  <conditionalFormatting sqref="B18">
    <cfRule type="cellIs" dxfId="0" priority="2" stopIfTrue="1" operator="greaterThan">
      <formula>$B$17</formula>
    </cfRule>
  </conditionalFormatting>
  <dataValidations count="5">
    <dataValidation type="textLength" allowBlank="1" showInputMessage="1" showErrorMessage="1" errorTitle="Invalid Kerberos" error="The maximum length of a kerberos name is 8 characters." sqref="F6:F7" xr:uid="{0659320B-404F-CC45-98C9-B78CDE393230}">
      <formula1>2</formula1>
      <formula2>8</formula2>
    </dataValidation>
    <dataValidation type="custom" allowBlank="1" showInputMessage="1" showErrorMessage="1" error="You can't enter hours for yourself until you are eligible to assign hours to yourself (columns H and I must both be True). " sqref="K5" xr:uid="{09BEFEE5-3EFD-4C41-A4F8-F6D9F502F86E}">
      <formula1>($J5&lt;&gt;"NO")</formula1>
    </dataValidation>
    <dataValidation type="list" allowBlank="1" showInputMessage="1" showErrorMessage="1" sqref="M5:M200" xr:uid="{00000000-0002-0000-0000-000000000000}">
      <formula1>",Walk,Drive own vehicle,Bike,MBTA,Taxi/Uber/Lyft,other"</formula1>
    </dataValidation>
    <dataValidation type="list" allowBlank="1" showInputMessage="1" showErrorMessage="1" sqref="Y5:AL200" xr:uid="{00000000-0002-0000-0000-000002000000}">
      <formula1>",12 AM,1 AM,2 AM,3 AM,4 AM,5 AM,6 AM,7 AM,8 AM,9 AM,10 AM,11 AM,12 PM,1 PM,2 PM,3 PM,4 PM,5 PM,6 PM,7 PM,8 PM,9 PM,10 PM,11 PM,varies"</formula1>
    </dataValidation>
    <dataValidation type="custom" allowBlank="1" showInputMessage="1" showErrorMessage="1" error="You can't enter hours for someone who is not eligible for you to assign hours. " sqref="K6:K200" xr:uid="{2F5D7D1F-8F4B-C140-87E3-6AC35856B403}">
      <formula1>($J6&lt;&gt;"NO")</formula1>
    </dataValidation>
  </dataValidations>
  <hyperlinks>
    <hyperlink ref="A1:AN1" r:id="rId1" display="https://research.mit.edu/research-resources/covid-19-related-information-mit-research-community/research-ramp-phase-2-rr2-pi" xr:uid="{6CF6AD81-4572-7049-B79C-BD2EED59A08D}"/>
  </hyperlinks>
  <pageMargins left="0.25" right="0.25" top="0.75" bottom="0.75" header="0.25" footer="0.27777800000000002"/>
  <pageSetup scale="51" orientation="landscape"/>
  <headerFooter>
    <oddFooter>&amp;C&amp;"Helvetica Neue,Regular"&amp;12&amp;K000000&amp;P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F6457C2-A443-CD41-BF97-D64EA11F6F65}">
          <x14:formula1>
            <xm:f>Dropdowns!$B$3:$B$300</xm:f>
          </x14:formula1>
          <xm:sqref>B7</xm:sqref>
        </x14:dataValidation>
        <x14:dataValidation type="list" allowBlank="1" showInputMessage="1" showErrorMessage="1" xr:uid="{00000000-0002-0000-0000-000001000000}">
          <x14:formula1>
            <xm:f>Dropdowns!$C$3:$C$227</xm:f>
          </x14:formula1>
          <xm:sqref>B8 N5:Q200</xm:sqref>
        </x14:dataValidation>
        <x14:dataValidation type="list" allowBlank="1" showInputMessage="1" showErrorMessage="1" xr:uid="{0D383A9D-89E5-8A4F-A31F-AF33779A28E9}">
          <x14:formula1>
            <xm:f>Dropdowns!$G$3:$G$4</xm:f>
          </x14:formula1>
          <xm:sqref>H5:I10 AM5:AM200 G6:G10 G11:I200 D5:D200</xm:sqref>
        </x14:dataValidation>
        <x14:dataValidation type="list" allowBlank="1" showInputMessage="1" showErrorMessage="1" xr:uid="{4949859E-A5E8-F541-AB6D-B3CDE54ACD15}">
          <x14:formula1>
            <xm:f>Dropdowns!$D$4:$D$57</xm:f>
          </x14:formula1>
          <xm:sqref>Y5:AL200</xm:sqref>
        </x14:dataValidation>
        <x14:dataValidation type="list" allowBlank="1" showInputMessage="1" showErrorMessage="1" xr:uid="{082993BF-6378-0344-8094-B2E437DF30E1}">
          <x14:formula1>
            <xm:f>Dropdowns!$D$4:$D$122</xm:f>
          </x14:formula1>
          <xm:sqref>R5:X200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5365E-273D-C84F-A746-FC8CE8D046F5}">
  <sheetPr codeName="Sheet2"/>
  <dimension ref="A1:C1"/>
  <sheetViews>
    <sheetView zoomScale="140" zoomScaleNormal="140" workbookViewId="0">
      <selection sqref="A1:C1048576"/>
    </sheetView>
  </sheetViews>
  <sheetFormatPr baseColWidth="10" defaultRowHeight="13" x14ac:dyDescent="0.15"/>
  <cols>
    <col min="1" max="1" width="100.83203125" style="160" customWidth="1"/>
    <col min="2" max="2" width="10.83203125" style="160"/>
    <col min="3" max="3" width="100.83203125" style="160" customWidth="1"/>
    <col min="4" max="4" width="10.83203125" customWidth="1"/>
  </cols>
  <sheetData/>
  <mergeCells count="1">
    <mergeCell ref="A1:C104857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H300"/>
  <sheetViews>
    <sheetView showGridLines="0" workbookViewId="0">
      <pane xSplit="1" ySplit="2" topLeftCell="B4" activePane="bottomRight" state="frozen"/>
      <selection pane="topRight"/>
      <selection pane="bottomLeft"/>
      <selection pane="bottomRight" activeCell="A122" sqref="A122:XFD122"/>
    </sheetView>
  </sheetViews>
  <sheetFormatPr baseColWidth="10" defaultColWidth="16.33203125" defaultRowHeight="20" customHeight="1" x14ac:dyDescent="0.15"/>
  <cols>
    <col min="1" max="1" width="16.33203125" style="1" customWidth="1"/>
    <col min="2" max="2" width="57" style="1" bestFit="1" customWidth="1"/>
    <col min="3" max="3" width="16.33203125" style="19" customWidth="1"/>
    <col min="4" max="4" width="47.33203125" style="1" customWidth="1"/>
    <col min="5" max="5" width="20.33203125" style="1" customWidth="1"/>
    <col min="6" max="9" width="16.33203125" style="1" customWidth="1"/>
    <col min="10" max="16384" width="16.33203125" style="1"/>
  </cols>
  <sheetData>
    <row r="1" spans="1:8" ht="27.75" customHeight="1" x14ac:dyDescent="0.15">
      <c r="A1" s="161" t="s">
        <v>31</v>
      </c>
      <c r="B1" s="161"/>
      <c r="C1" s="161"/>
      <c r="D1" s="161"/>
      <c r="E1" s="161"/>
      <c r="F1" s="161"/>
      <c r="G1" s="161"/>
      <c r="H1" s="161"/>
    </row>
    <row r="2" spans="1:8" ht="20" customHeight="1" x14ac:dyDescent="0.15">
      <c r="A2" s="2"/>
      <c r="B2" s="3" t="s">
        <v>32</v>
      </c>
      <c r="C2" s="3" t="s">
        <v>33</v>
      </c>
      <c r="D2" s="3" t="s">
        <v>34</v>
      </c>
      <c r="E2" s="3" t="s">
        <v>35</v>
      </c>
      <c r="F2" s="3" t="s">
        <v>36</v>
      </c>
      <c r="G2" s="2" t="s">
        <v>417</v>
      </c>
      <c r="H2" s="3" t="s">
        <v>37</v>
      </c>
    </row>
    <row r="3" spans="1:8" ht="20" customHeight="1" x14ac:dyDescent="0.15">
      <c r="A3" s="4"/>
      <c r="B3" s="5" t="s">
        <v>363</v>
      </c>
      <c r="C3" s="17" t="s">
        <v>591</v>
      </c>
      <c r="D3" s="6"/>
      <c r="E3" s="7"/>
      <c r="F3" s="7"/>
      <c r="G3" s="7" t="b">
        <v>1</v>
      </c>
      <c r="H3" s="7"/>
    </row>
    <row r="4" spans="1:8" ht="19.75" customHeight="1" x14ac:dyDescent="0.15">
      <c r="A4" s="8"/>
      <c r="B4" s="9" t="s">
        <v>220</v>
      </c>
      <c r="C4" s="18" t="s">
        <v>560</v>
      </c>
      <c r="D4" s="56" t="s">
        <v>607</v>
      </c>
      <c r="E4" s="10" t="s">
        <v>22</v>
      </c>
      <c r="F4" s="11">
        <v>43967</v>
      </c>
      <c r="G4" s="7" t="b">
        <v>0</v>
      </c>
      <c r="H4" s="12"/>
    </row>
    <row r="5" spans="1:8" ht="19.75" customHeight="1" x14ac:dyDescent="0.15">
      <c r="A5" s="8"/>
      <c r="B5" s="9" t="s">
        <v>401</v>
      </c>
      <c r="C5" s="18" t="s">
        <v>561</v>
      </c>
      <c r="D5" s="56" t="s">
        <v>603</v>
      </c>
      <c r="E5" s="10" t="s">
        <v>24</v>
      </c>
      <c r="F5" s="11">
        <v>43967.041666666664</v>
      </c>
      <c r="G5" s="7"/>
      <c r="H5" s="12"/>
    </row>
    <row r="6" spans="1:8" ht="19.75" customHeight="1" x14ac:dyDescent="0.15">
      <c r="A6" s="8"/>
      <c r="B6" s="9" t="s">
        <v>302</v>
      </c>
      <c r="C6" s="18" t="s">
        <v>562</v>
      </c>
      <c r="D6" s="56" t="s">
        <v>604</v>
      </c>
      <c r="E6" s="10" t="s">
        <v>27</v>
      </c>
      <c r="F6" s="11">
        <v>43967.083333333336</v>
      </c>
      <c r="G6" s="12"/>
      <c r="H6" s="12"/>
    </row>
    <row r="7" spans="1:8" ht="19.75" customHeight="1" x14ac:dyDescent="0.15">
      <c r="A7" s="8"/>
      <c r="B7" s="13" t="s">
        <v>221</v>
      </c>
      <c r="C7" s="18" t="s">
        <v>563</v>
      </c>
      <c r="D7" s="56" t="s">
        <v>605</v>
      </c>
      <c r="E7" s="10" t="s">
        <v>28</v>
      </c>
      <c r="F7" s="11">
        <v>43967.125</v>
      </c>
      <c r="G7" s="12"/>
      <c r="H7" s="12"/>
    </row>
    <row r="8" spans="1:8" ht="19.75" customHeight="1" x14ac:dyDescent="0.15">
      <c r="A8" s="8"/>
      <c r="B8" s="13" t="s">
        <v>253</v>
      </c>
      <c r="C8" s="18" t="s">
        <v>564</v>
      </c>
      <c r="D8" s="57" t="s">
        <v>602</v>
      </c>
      <c r="E8" s="10" t="s">
        <v>29</v>
      </c>
      <c r="F8" s="11">
        <v>43967.166666666664</v>
      </c>
      <c r="G8" s="12"/>
      <c r="H8" s="12"/>
    </row>
    <row r="9" spans="1:8" ht="19.75" customHeight="1" x14ac:dyDescent="0.15">
      <c r="A9" s="8"/>
      <c r="B9" s="13" t="s">
        <v>259</v>
      </c>
      <c r="C9" s="18" t="s">
        <v>62</v>
      </c>
      <c r="D9" s="56" t="s">
        <v>666</v>
      </c>
      <c r="E9" s="10" t="s">
        <v>38</v>
      </c>
      <c r="F9" s="11">
        <v>43967.208333333336</v>
      </c>
      <c r="G9" s="12"/>
      <c r="H9" s="12"/>
    </row>
    <row r="10" spans="1:8" ht="19.75" customHeight="1" x14ac:dyDescent="0.15">
      <c r="A10" s="8"/>
      <c r="B10" s="13" t="s">
        <v>229</v>
      </c>
      <c r="C10" s="18" t="s">
        <v>64</v>
      </c>
      <c r="D10" s="58" t="s">
        <v>667</v>
      </c>
      <c r="E10" s="14"/>
      <c r="F10" s="11">
        <v>43967.25</v>
      </c>
      <c r="G10" s="12"/>
      <c r="H10" s="12"/>
    </row>
    <row r="11" spans="1:8" ht="19.75" customHeight="1" x14ac:dyDescent="0.15">
      <c r="A11" s="8"/>
      <c r="B11" s="13" t="s">
        <v>143</v>
      </c>
      <c r="C11" s="18" t="s">
        <v>65</v>
      </c>
      <c r="D11" s="58" t="s">
        <v>668</v>
      </c>
      <c r="E11" s="14"/>
      <c r="F11" s="11">
        <v>43967.291666666664</v>
      </c>
      <c r="G11" s="12"/>
      <c r="H11" s="12"/>
    </row>
    <row r="12" spans="1:8" ht="19.75" customHeight="1" x14ac:dyDescent="0.15">
      <c r="A12" s="8"/>
      <c r="B12" s="13" t="s">
        <v>216</v>
      </c>
      <c r="C12" s="18" t="s">
        <v>66</v>
      </c>
      <c r="D12" s="59" t="s">
        <v>669</v>
      </c>
      <c r="E12" s="14"/>
      <c r="F12" s="11">
        <v>43967.333333333336</v>
      </c>
      <c r="G12" s="12"/>
      <c r="H12" s="12"/>
    </row>
    <row r="13" spans="1:8" ht="19.75" customHeight="1" x14ac:dyDescent="0.15">
      <c r="A13" s="8"/>
      <c r="B13" s="13" t="s">
        <v>158</v>
      </c>
      <c r="C13" s="18" t="s">
        <v>565</v>
      </c>
      <c r="D13" s="56" t="s">
        <v>606</v>
      </c>
      <c r="E13" s="14"/>
      <c r="F13" s="11">
        <v>43967.375</v>
      </c>
      <c r="G13" s="12"/>
      <c r="H13" s="12"/>
    </row>
    <row r="14" spans="1:8" ht="19.75" customHeight="1" x14ac:dyDescent="0.15">
      <c r="A14" s="8"/>
      <c r="B14" s="13" t="s">
        <v>307</v>
      </c>
      <c r="C14" s="18" t="s">
        <v>566</v>
      </c>
      <c r="D14" s="56" t="s">
        <v>670</v>
      </c>
      <c r="E14" s="14"/>
      <c r="F14" s="11">
        <v>43967.416666666664</v>
      </c>
      <c r="G14" s="12"/>
      <c r="H14" s="12"/>
    </row>
    <row r="15" spans="1:8" ht="19.75" customHeight="1" x14ac:dyDescent="0.15">
      <c r="A15" s="8"/>
      <c r="B15" s="13" t="s">
        <v>368</v>
      </c>
      <c r="C15" s="18" t="s">
        <v>567</v>
      </c>
      <c r="D15" s="56" t="s">
        <v>608</v>
      </c>
      <c r="E15" s="14"/>
      <c r="F15" s="11">
        <v>43967.458333333336</v>
      </c>
      <c r="G15" s="12"/>
      <c r="H15" s="12"/>
    </row>
    <row r="16" spans="1:8" ht="19.75" customHeight="1" x14ac:dyDescent="0.15">
      <c r="A16" s="8"/>
      <c r="B16" s="13" t="s">
        <v>167</v>
      </c>
      <c r="C16" s="18" t="s">
        <v>568</v>
      </c>
      <c r="D16" s="58" t="s">
        <v>671</v>
      </c>
      <c r="E16" s="14"/>
      <c r="F16" s="11">
        <v>43967.5</v>
      </c>
      <c r="G16" s="12"/>
      <c r="H16" s="12"/>
    </row>
    <row r="17" spans="1:8" ht="19.75" customHeight="1" x14ac:dyDescent="0.15">
      <c r="A17" s="8"/>
      <c r="B17" s="13" t="s">
        <v>168</v>
      </c>
      <c r="C17" s="18" t="s">
        <v>569</v>
      </c>
      <c r="D17" s="58" t="s">
        <v>609</v>
      </c>
      <c r="E17" s="14"/>
      <c r="F17" s="11">
        <v>43967.541666666664</v>
      </c>
      <c r="G17" s="12"/>
      <c r="H17" s="12"/>
    </row>
    <row r="18" spans="1:8" ht="19.75" customHeight="1" x14ac:dyDescent="0.15">
      <c r="A18" s="8"/>
      <c r="B18" s="13" t="s">
        <v>144</v>
      </c>
      <c r="C18" s="18" t="s">
        <v>570</v>
      </c>
      <c r="D18" s="58" t="s">
        <v>39</v>
      </c>
      <c r="E18" s="14"/>
      <c r="F18" s="11">
        <v>43967.583333333336</v>
      </c>
      <c r="G18" s="12"/>
      <c r="H18" s="12"/>
    </row>
    <row r="19" spans="1:8" ht="19.75" customHeight="1" x14ac:dyDescent="0.15">
      <c r="A19" s="8"/>
      <c r="B19" s="13" t="s">
        <v>262</v>
      </c>
      <c r="C19" s="18" t="s">
        <v>571</v>
      </c>
      <c r="D19" s="58" t="s">
        <v>610</v>
      </c>
      <c r="E19" s="14"/>
      <c r="F19" s="11">
        <v>43967.625</v>
      </c>
      <c r="G19" s="12"/>
      <c r="H19" s="12"/>
    </row>
    <row r="20" spans="1:8" ht="19.75" customHeight="1" x14ac:dyDescent="0.15">
      <c r="A20" s="8"/>
      <c r="B20" s="13" t="s">
        <v>252</v>
      </c>
      <c r="C20" s="18" t="s">
        <v>572</v>
      </c>
      <c r="D20" s="60" t="s">
        <v>672</v>
      </c>
      <c r="E20" s="14"/>
      <c r="F20" s="11">
        <v>43967.666666666664</v>
      </c>
      <c r="G20" s="12"/>
      <c r="H20" s="12"/>
    </row>
    <row r="21" spans="1:8" ht="19.75" customHeight="1" x14ac:dyDescent="0.15">
      <c r="A21" s="8"/>
      <c r="B21" s="13" t="s">
        <v>157</v>
      </c>
      <c r="C21" s="18" t="s">
        <v>573</v>
      </c>
      <c r="D21" s="58" t="s">
        <v>673</v>
      </c>
      <c r="E21" s="14"/>
      <c r="F21" s="11">
        <v>43967.708333333336</v>
      </c>
      <c r="G21" s="12"/>
      <c r="H21" s="12"/>
    </row>
    <row r="22" spans="1:8" ht="19.75" customHeight="1" x14ac:dyDescent="0.15">
      <c r="A22" s="8"/>
      <c r="B22" s="13" t="s">
        <v>154</v>
      </c>
      <c r="C22" s="18" t="s">
        <v>574</v>
      </c>
      <c r="D22" s="58" t="s">
        <v>612</v>
      </c>
      <c r="E22" s="14"/>
      <c r="F22" s="11">
        <v>43967.75</v>
      </c>
      <c r="G22" s="12"/>
      <c r="H22" s="12"/>
    </row>
    <row r="23" spans="1:8" ht="19.75" customHeight="1" x14ac:dyDescent="0.15">
      <c r="A23" s="8"/>
      <c r="B23" s="13" t="s">
        <v>272</v>
      </c>
      <c r="C23" s="18" t="s">
        <v>575</v>
      </c>
      <c r="D23" s="58" t="s">
        <v>614</v>
      </c>
      <c r="E23" s="14"/>
      <c r="F23" s="11">
        <v>43967.791666666664</v>
      </c>
      <c r="G23" s="12"/>
      <c r="H23" s="12"/>
    </row>
    <row r="24" spans="1:8" ht="19.75" customHeight="1" x14ac:dyDescent="0.15">
      <c r="A24" s="8"/>
      <c r="B24" s="13" t="s">
        <v>129</v>
      </c>
      <c r="C24" s="18" t="s">
        <v>576</v>
      </c>
      <c r="D24" s="58" t="s">
        <v>611</v>
      </c>
      <c r="E24" s="14"/>
      <c r="F24" s="11">
        <v>43967.833333333336</v>
      </c>
      <c r="G24" s="12"/>
      <c r="H24" s="12"/>
    </row>
    <row r="25" spans="1:8" ht="19.75" customHeight="1" x14ac:dyDescent="0.15">
      <c r="A25" s="8"/>
      <c r="B25" s="13" t="s">
        <v>316</v>
      </c>
      <c r="C25" s="18" t="s">
        <v>577</v>
      </c>
      <c r="D25" s="58" t="s">
        <v>613</v>
      </c>
      <c r="E25" s="14"/>
      <c r="F25" s="11">
        <v>43967.875</v>
      </c>
      <c r="G25" s="12"/>
      <c r="H25" s="12"/>
    </row>
    <row r="26" spans="1:8" ht="19.75" customHeight="1" x14ac:dyDescent="0.15">
      <c r="A26" s="8"/>
      <c r="B26" s="13" t="s">
        <v>280</v>
      </c>
      <c r="C26" s="18" t="s">
        <v>578</v>
      </c>
      <c r="D26" s="58" t="s">
        <v>40</v>
      </c>
      <c r="E26" s="14"/>
      <c r="F26" s="11">
        <v>43967.916666666664</v>
      </c>
      <c r="G26" s="12"/>
      <c r="H26" s="12"/>
    </row>
    <row r="27" spans="1:8" ht="19.75" customHeight="1" x14ac:dyDescent="0.15">
      <c r="A27" s="8"/>
      <c r="B27" s="13" t="s">
        <v>402</v>
      </c>
      <c r="C27" s="18" t="s">
        <v>579</v>
      </c>
      <c r="D27" s="58" t="s">
        <v>41</v>
      </c>
      <c r="E27" s="14"/>
      <c r="F27" s="11">
        <v>43967.958333333336</v>
      </c>
      <c r="G27" s="12"/>
      <c r="H27" s="12"/>
    </row>
    <row r="28" spans="1:8" ht="19.75" customHeight="1" x14ac:dyDescent="0.15">
      <c r="A28" s="8"/>
      <c r="B28" s="13" t="s">
        <v>318</v>
      </c>
      <c r="C28" s="18" t="s">
        <v>580</v>
      </c>
      <c r="D28" s="58" t="s">
        <v>615</v>
      </c>
      <c r="E28" s="14"/>
      <c r="F28" s="15" t="s">
        <v>52</v>
      </c>
      <c r="G28" s="16"/>
      <c r="H28" s="16"/>
    </row>
    <row r="29" spans="1:8" ht="19.75" customHeight="1" x14ac:dyDescent="0.15">
      <c r="A29" s="8"/>
      <c r="B29" s="13" t="s">
        <v>243</v>
      </c>
      <c r="C29" s="18" t="s">
        <v>581</v>
      </c>
      <c r="D29" s="58" t="s">
        <v>42</v>
      </c>
      <c r="E29" s="14"/>
      <c r="F29" s="16"/>
      <c r="G29" s="16"/>
      <c r="H29" s="16"/>
    </row>
    <row r="30" spans="1:8" ht="19.75" customHeight="1" x14ac:dyDescent="0.15">
      <c r="A30" s="8"/>
      <c r="B30" s="13" t="s">
        <v>231</v>
      </c>
      <c r="C30" s="18" t="s">
        <v>582</v>
      </c>
      <c r="D30" s="58" t="s">
        <v>616</v>
      </c>
      <c r="E30" s="14"/>
      <c r="F30" s="16"/>
      <c r="G30" s="16"/>
      <c r="H30" s="16"/>
    </row>
    <row r="31" spans="1:8" ht="19.75" customHeight="1" x14ac:dyDescent="0.15">
      <c r="A31" s="8"/>
      <c r="B31" s="13" t="s">
        <v>263</v>
      </c>
      <c r="C31" s="18" t="s">
        <v>583</v>
      </c>
      <c r="D31" s="58" t="s">
        <v>617</v>
      </c>
      <c r="E31" s="14"/>
      <c r="F31" s="16"/>
      <c r="G31" s="16"/>
      <c r="H31" s="16"/>
    </row>
    <row r="32" spans="1:8" ht="19.75" customHeight="1" x14ac:dyDescent="0.15">
      <c r="A32" s="8"/>
      <c r="B32" s="13" t="s">
        <v>353</v>
      </c>
      <c r="C32" s="18" t="s">
        <v>418</v>
      </c>
      <c r="D32" s="58" t="s">
        <v>618</v>
      </c>
      <c r="E32" s="14"/>
      <c r="F32" s="16"/>
      <c r="G32" s="16"/>
      <c r="H32" s="16"/>
    </row>
    <row r="33" spans="1:8" ht="19.75" customHeight="1" x14ac:dyDescent="0.15">
      <c r="A33" s="8"/>
      <c r="B33" s="13" t="s">
        <v>222</v>
      </c>
      <c r="C33" s="18" t="s">
        <v>584</v>
      </c>
      <c r="D33" s="61" t="s">
        <v>653</v>
      </c>
      <c r="E33" s="14"/>
      <c r="F33" s="16"/>
      <c r="G33" s="16"/>
      <c r="H33" s="16"/>
    </row>
    <row r="34" spans="1:8" ht="19.75" customHeight="1" x14ac:dyDescent="0.15">
      <c r="A34" s="8"/>
      <c r="B34" s="13" t="s">
        <v>132</v>
      </c>
      <c r="C34" s="18" t="s">
        <v>585</v>
      </c>
      <c r="D34" s="61" t="s">
        <v>650</v>
      </c>
      <c r="E34" s="14"/>
      <c r="F34" s="16"/>
      <c r="G34" s="16"/>
      <c r="H34" s="16"/>
    </row>
    <row r="35" spans="1:8" ht="19.75" customHeight="1" x14ac:dyDescent="0.15">
      <c r="A35" s="8"/>
      <c r="B35" s="13" t="s">
        <v>351</v>
      </c>
      <c r="C35" s="18" t="s">
        <v>586</v>
      </c>
      <c r="D35" s="61" t="s">
        <v>651</v>
      </c>
      <c r="E35" s="14"/>
      <c r="F35" s="16"/>
      <c r="G35" s="16"/>
      <c r="H35" s="16"/>
    </row>
    <row r="36" spans="1:8" ht="19.75" customHeight="1" x14ac:dyDescent="0.15">
      <c r="A36" s="8"/>
      <c r="B36" s="13" t="s">
        <v>326</v>
      </c>
      <c r="C36" s="18" t="s">
        <v>587</v>
      </c>
      <c r="D36" s="61" t="s">
        <v>649</v>
      </c>
      <c r="E36" s="14"/>
      <c r="F36" s="16"/>
      <c r="G36" s="16"/>
      <c r="H36" s="16"/>
    </row>
    <row r="37" spans="1:8" ht="19.75" customHeight="1" x14ac:dyDescent="0.15">
      <c r="A37" s="8"/>
      <c r="B37" s="13" t="s">
        <v>217</v>
      </c>
      <c r="C37" s="18" t="s">
        <v>588</v>
      </c>
      <c r="D37" s="61" t="s">
        <v>652</v>
      </c>
      <c r="E37" s="14"/>
      <c r="F37" s="16"/>
      <c r="G37" s="16"/>
      <c r="H37" s="16"/>
    </row>
    <row r="38" spans="1:8" ht="19.75" customHeight="1" x14ac:dyDescent="0.15">
      <c r="A38" s="8"/>
      <c r="B38" s="13" t="s">
        <v>279</v>
      </c>
      <c r="C38" s="18" t="s">
        <v>589</v>
      </c>
      <c r="D38" s="61" t="s">
        <v>648</v>
      </c>
      <c r="E38" s="14"/>
      <c r="F38" s="16"/>
      <c r="G38" s="16"/>
      <c r="H38" s="16"/>
    </row>
    <row r="39" spans="1:8" ht="19.75" customHeight="1" x14ac:dyDescent="0.15">
      <c r="A39" s="8"/>
      <c r="B39" s="13" t="s">
        <v>409</v>
      </c>
      <c r="C39" s="18" t="s">
        <v>590</v>
      </c>
      <c r="D39" s="58" t="s">
        <v>619</v>
      </c>
      <c r="E39" s="14"/>
      <c r="F39" s="16"/>
      <c r="G39" s="16"/>
      <c r="H39" s="16"/>
    </row>
    <row r="40" spans="1:8" ht="19.75" customHeight="1" x14ac:dyDescent="0.15">
      <c r="A40" s="8"/>
      <c r="B40" s="13" t="s">
        <v>123</v>
      </c>
      <c r="C40" s="18" t="s">
        <v>419</v>
      </c>
      <c r="D40" s="58" t="s">
        <v>620</v>
      </c>
      <c r="E40" s="14"/>
      <c r="F40" s="16"/>
      <c r="G40" s="16"/>
      <c r="H40" s="16"/>
    </row>
    <row r="41" spans="1:8" ht="19.75" customHeight="1" x14ac:dyDescent="0.15">
      <c r="A41" s="8"/>
      <c r="B41" s="13" t="s">
        <v>284</v>
      </c>
      <c r="C41" s="18" t="s">
        <v>420</v>
      </c>
      <c r="D41" s="56" t="s">
        <v>44</v>
      </c>
      <c r="E41" s="14"/>
      <c r="F41" s="16"/>
      <c r="G41" s="16"/>
      <c r="H41" s="16"/>
    </row>
    <row r="42" spans="1:8" ht="19.75" customHeight="1" x14ac:dyDescent="0.15">
      <c r="A42" s="8"/>
      <c r="B42" s="13" t="s">
        <v>161</v>
      </c>
      <c r="C42" s="18" t="s">
        <v>421</v>
      </c>
      <c r="D42" s="56" t="s">
        <v>23</v>
      </c>
      <c r="E42" s="14"/>
      <c r="F42" s="16"/>
      <c r="G42" s="16"/>
      <c r="H42" s="16"/>
    </row>
    <row r="43" spans="1:8" ht="19.75" customHeight="1" x14ac:dyDescent="0.15">
      <c r="A43" s="8"/>
      <c r="B43" s="13" t="s">
        <v>133</v>
      </c>
      <c r="C43" s="18" t="s">
        <v>422</v>
      </c>
      <c r="D43" s="56" t="s">
        <v>45</v>
      </c>
      <c r="E43" s="14"/>
      <c r="F43" s="16"/>
      <c r="G43" s="16"/>
      <c r="H43" s="16"/>
    </row>
    <row r="44" spans="1:8" ht="19.75" customHeight="1" x14ac:dyDescent="0.15">
      <c r="A44" s="8"/>
      <c r="B44" s="13" t="s">
        <v>120</v>
      </c>
      <c r="C44" s="18" t="s">
        <v>423</v>
      </c>
      <c r="D44" s="56" t="s">
        <v>48</v>
      </c>
      <c r="E44" s="14"/>
      <c r="F44" s="16"/>
      <c r="G44" s="16"/>
      <c r="H44" s="16"/>
    </row>
    <row r="45" spans="1:8" ht="19.75" customHeight="1" x14ac:dyDescent="0.15">
      <c r="A45" s="8"/>
      <c r="B45" s="13" t="s">
        <v>150</v>
      </c>
      <c r="C45" s="18" t="s">
        <v>424</v>
      </c>
      <c r="D45" s="56" t="s">
        <v>46</v>
      </c>
      <c r="E45" s="14"/>
      <c r="F45" s="16"/>
      <c r="G45" s="16"/>
      <c r="H45" s="16"/>
    </row>
    <row r="46" spans="1:8" ht="19.75" customHeight="1" x14ac:dyDescent="0.15">
      <c r="A46" s="8"/>
      <c r="B46" s="13" t="s">
        <v>258</v>
      </c>
      <c r="C46" s="18" t="s">
        <v>425</v>
      </c>
      <c r="D46" s="56" t="s">
        <v>30</v>
      </c>
      <c r="E46" s="14"/>
      <c r="F46" s="16"/>
      <c r="G46" s="16"/>
      <c r="H46" s="16"/>
    </row>
    <row r="47" spans="1:8" ht="19.75" customHeight="1" x14ac:dyDescent="0.15">
      <c r="A47" s="8"/>
      <c r="B47" s="13" t="s">
        <v>193</v>
      </c>
      <c r="C47" s="18" t="s">
        <v>426</v>
      </c>
      <c r="D47" s="56" t="s">
        <v>43</v>
      </c>
      <c r="E47" s="14"/>
      <c r="F47" s="16"/>
      <c r="G47" s="16"/>
      <c r="H47" s="16"/>
    </row>
    <row r="48" spans="1:8" ht="19.75" customHeight="1" x14ac:dyDescent="0.15">
      <c r="A48" s="8"/>
      <c r="B48" s="13" t="s">
        <v>333</v>
      </c>
      <c r="C48" s="18" t="s">
        <v>427</v>
      </c>
      <c r="D48" s="56" t="s">
        <v>49</v>
      </c>
      <c r="E48" s="14"/>
      <c r="F48" s="16"/>
      <c r="G48" s="16"/>
      <c r="H48" s="16"/>
    </row>
    <row r="49" spans="1:8" ht="19.75" customHeight="1" x14ac:dyDescent="0.15">
      <c r="A49" s="8"/>
      <c r="B49" s="13" t="s">
        <v>362</v>
      </c>
      <c r="C49" s="18" t="s">
        <v>428</v>
      </c>
      <c r="D49" s="56" t="s">
        <v>47</v>
      </c>
      <c r="E49" s="14"/>
      <c r="F49" s="16"/>
      <c r="G49" s="16"/>
      <c r="H49" s="16"/>
    </row>
    <row r="50" spans="1:8" ht="19.75" customHeight="1" x14ac:dyDescent="0.15">
      <c r="A50" s="8"/>
      <c r="B50" s="13" t="s">
        <v>215</v>
      </c>
      <c r="C50" s="18" t="s">
        <v>429</v>
      </c>
      <c r="D50" s="62" t="s">
        <v>674</v>
      </c>
      <c r="E50" s="14"/>
      <c r="F50" s="16"/>
      <c r="G50" s="16"/>
      <c r="H50" s="16"/>
    </row>
    <row r="51" spans="1:8" ht="19.75" customHeight="1" x14ac:dyDescent="0.15">
      <c r="A51" s="8"/>
      <c r="B51" s="13" t="s">
        <v>232</v>
      </c>
      <c r="C51" s="18" t="s">
        <v>592</v>
      </c>
      <c r="D51" s="58" t="s">
        <v>50</v>
      </c>
      <c r="E51" s="14"/>
      <c r="F51" s="16"/>
      <c r="G51" s="16"/>
      <c r="H51" s="16"/>
    </row>
    <row r="52" spans="1:8" ht="19.75" customHeight="1" x14ac:dyDescent="0.15">
      <c r="A52" s="8"/>
      <c r="B52" s="13" t="s">
        <v>218</v>
      </c>
      <c r="C52" s="18" t="s">
        <v>67</v>
      </c>
      <c r="D52" s="58" t="s">
        <v>623</v>
      </c>
      <c r="E52" s="14"/>
      <c r="F52" s="16"/>
      <c r="G52" s="16"/>
      <c r="H52" s="16"/>
    </row>
    <row r="53" spans="1:8" ht="19.75" customHeight="1" x14ac:dyDescent="0.15">
      <c r="A53" s="8"/>
      <c r="B53" s="13" t="s">
        <v>206</v>
      </c>
      <c r="C53" s="18" t="s">
        <v>68</v>
      </c>
      <c r="D53" s="58" t="s">
        <v>621</v>
      </c>
      <c r="E53" s="14"/>
      <c r="F53" s="16"/>
      <c r="G53" s="16"/>
      <c r="H53" s="16"/>
    </row>
    <row r="54" spans="1:8" ht="19.75" customHeight="1" x14ac:dyDescent="0.15">
      <c r="A54" s="8"/>
      <c r="B54" s="13" t="s">
        <v>194</v>
      </c>
      <c r="C54" s="18" t="s">
        <v>430</v>
      </c>
      <c r="D54" s="58" t="s">
        <v>624</v>
      </c>
      <c r="E54" s="14"/>
      <c r="F54" s="16"/>
      <c r="G54" s="16"/>
      <c r="H54" s="16"/>
    </row>
    <row r="55" spans="1:8" ht="19.75" customHeight="1" x14ac:dyDescent="0.15">
      <c r="A55" s="8"/>
      <c r="B55" s="13" t="s">
        <v>119</v>
      </c>
      <c r="C55" s="18" t="s">
        <v>431</v>
      </c>
      <c r="D55" s="58" t="s">
        <v>625</v>
      </c>
      <c r="E55" s="14"/>
      <c r="F55" s="16"/>
      <c r="G55" s="16"/>
      <c r="H55" s="16"/>
    </row>
    <row r="56" spans="1:8" ht="19.75" customHeight="1" x14ac:dyDescent="0.15">
      <c r="A56" s="8"/>
      <c r="B56" s="13" t="s">
        <v>364</v>
      </c>
      <c r="C56" s="18" t="s">
        <v>70</v>
      </c>
      <c r="D56" s="58" t="s">
        <v>622</v>
      </c>
      <c r="E56" s="14"/>
      <c r="F56" s="16"/>
      <c r="G56" s="16"/>
      <c r="H56" s="16"/>
    </row>
    <row r="57" spans="1:8" ht="19.75" customHeight="1" x14ac:dyDescent="0.15">
      <c r="A57" s="8"/>
      <c r="B57" s="13" t="s">
        <v>348</v>
      </c>
      <c r="C57" s="18" t="s">
        <v>432</v>
      </c>
      <c r="D57" s="62" t="s">
        <v>675</v>
      </c>
      <c r="E57" s="14"/>
      <c r="F57" s="16"/>
      <c r="G57" s="16"/>
      <c r="H57" s="16"/>
    </row>
    <row r="58" spans="1:8" ht="19.75" customHeight="1" x14ac:dyDescent="0.15">
      <c r="A58" s="8"/>
      <c r="B58" s="13" t="s">
        <v>357</v>
      </c>
      <c r="C58" s="18" t="s">
        <v>433</v>
      </c>
      <c r="D58" s="62" t="s">
        <v>676</v>
      </c>
      <c r="E58" s="14"/>
      <c r="F58" s="16"/>
      <c r="G58" s="16"/>
      <c r="H58" s="16"/>
    </row>
    <row r="59" spans="1:8" ht="19.75" customHeight="1" x14ac:dyDescent="0.15">
      <c r="A59" s="8"/>
      <c r="B59" s="13" t="s">
        <v>260</v>
      </c>
      <c r="C59" s="18" t="s">
        <v>434</v>
      </c>
      <c r="D59" s="62" t="s">
        <v>677</v>
      </c>
      <c r="E59" s="14"/>
      <c r="F59" s="16"/>
      <c r="G59" s="16"/>
      <c r="H59" s="16"/>
    </row>
    <row r="60" spans="1:8" ht="19.75" customHeight="1" x14ac:dyDescent="0.15">
      <c r="A60" s="8"/>
      <c r="B60" s="13" t="s">
        <v>264</v>
      </c>
      <c r="C60" s="18" t="s">
        <v>72</v>
      </c>
      <c r="D60" s="59" t="s">
        <v>678</v>
      </c>
      <c r="E60" s="14"/>
      <c r="F60" s="16"/>
      <c r="G60" s="16"/>
      <c r="H60" s="16"/>
    </row>
    <row r="61" spans="1:8" ht="19.75" customHeight="1" x14ac:dyDescent="0.15">
      <c r="A61" s="8"/>
      <c r="B61" s="13" t="s">
        <v>176</v>
      </c>
      <c r="C61" s="18" t="s">
        <v>74</v>
      </c>
      <c r="D61" s="62" t="s">
        <v>679</v>
      </c>
      <c r="E61" s="14"/>
      <c r="F61" s="16"/>
      <c r="G61" s="16"/>
      <c r="H61" s="16"/>
    </row>
    <row r="62" spans="1:8" ht="19.75" customHeight="1" x14ac:dyDescent="0.15">
      <c r="A62" s="8"/>
      <c r="B62" s="13" t="s">
        <v>306</v>
      </c>
      <c r="C62" s="18" t="s">
        <v>75</v>
      </c>
      <c r="D62" s="62" t="s">
        <v>680</v>
      </c>
      <c r="E62" s="14"/>
      <c r="F62" s="16"/>
      <c r="G62" s="16"/>
      <c r="H62" s="16"/>
    </row>
    <row r="63" spans="1:8" ht="19.75" customHeight="1" x14ac:dyDescent="0.15">
      <c r="A63" s="8"/>
      <c r="B63" s="13" t="s">
        <v>403</v>
      </c>
      <c r="C63" s="18" t="s">
        <v>76</v>
      </c>
      <c r="D63" s="58" t="s">
        <v>626</v>
      </c>
      <c r="E63" s="14"/>
      <c r="F63" s="16"/>
      <c r="G63" s="16"/>
      <c r="H63" s="16"/>
    </row>
    <row r="64" spans="1:8" ht="19.75" customHeight="1" x14ac:dyDescent="0.15">
      <c r="A64" s="8"/>
      <c r="B64" s="13" t="s">
        <v>310</v>
      </c>
      <c r="C64" s="18" t="s">
        <v>78</v>
      </c>
      <c r="D64" s="58" t="s">
        <v>51</v>
      </c>
      <c r="E64" s="14"/>
      <c r="F64" s="16"/>
      <c r="G64" s="16"/>
      <c r="H64" s="16"/>
    </row>
    <row r="65" spans="1:8" ht="19.75" customHeight="1" x14ac:dyDescent="0.15">
      <c r="A65" s="8"/>
      <c r="B65" s="13" t="s">
        <v>170</v>
      </c>
      <c r="C65" s="18" t="s">
        <v>435</v>
      </c>
      <c r="D65" s="59" t="s">
        <v>681</v>
      </c>
      <c r="E65" s="14"/>
      <c r="F65" s="16"/>
      <c r="G65" s="16"/>
      <c r="H65" s="16"/>
    </row>
    <row r="66" spans="1:8" ht="19.75" customHeight="1" x14ac:dyDescent="0.15">
      <c r="A66" s="8"/>
      <c r="B66" s="13" t="s">
        <v>200</v>
      </c>
      <c r="C66" s="18" t="s">
        <v>436</v>
      </c>
      <c r="D66" s="58" t="s">
        <v>627</v>
      </c>
      <c r="E66" s="14"/>
      <c r="F66" s="16"/>
      <c r="G66" s="16"/>
      <c r="H66" s="16"/>
    </row>
    <row r="67" spans="1:8" ht="19.75" customHeight="1" x14ac:dyDescent="0.15">
      <c r="A67" s="8"/>
      <c r="B67" s="13" t="s">
        <v>212</v>
      </c>
      <c r="C67" s="18" t="s">
        <v>79</v>
      </c>
      <c r="D67" s="58" t="s">
        <v>53</v>
      </c>
      <c r="E67" s="14"/>
      <c r="F67" s="16"/>
      <c r="G67" s="16"/>
      <c r="H67" s="16"/>
    </row>
    <row r="68" spans="1:8" ht="19.75" customHeight="1" x14ac:dyDescent="0.15">
      <c r="A68" s="8"/>
      <c r="B68" s="13" t="s">
        <v>273</v>
      </c>
      <c r="C68" s="18" t="s">
        <v>81</v>
      </c>
      <c r="D68" s="58" t="s">
        <v>54</v>
      </c>
      <c r="E68" s="14"/>
      <c r="F68" s="16"/>
      <c r="G68" s="16"/>
      <c r="H68" s="16"/>
    </row>
    <row r="69" spans="1:8" ht="19.75" customHeight="1" x14ac:dyDescent="0.15">
      <c r="A69" s="8"/>
      <c r="B69" s="13" t="s">
        <v>233</v>
      </c>
      <c r="C69" s="18" t="s">
        <v>83</v>
      </c>
      <c r="D69" s="58" t="s">
        <v>57</v>
      </c>
      <c r="E69" s="14"/>
      <c r="F69" s="16"/>
      <c r="G69" s="16"/>
      <c r="H69" s="16"/>
    </row>
    <row r="70" spans="1:8" ht="19.75" customHeight="1" x14ac:dyDescent="0.15">
      <c r="A70" s="8"/>
      <c r="B70" s="13" t="s">
        <v>151</v>
      </c>
      <c r="C70" s="18" t="s">
        <v>84</v>
      </c>
      <c r="D70" s="58" t="s">
        <v>56</v>
      </c>
      <c r="E70" s="14"/>
      <c r="F70" s="16"/>
      <c r="G70" s="16"/>
      <c r="H70" s="16"/>
    </row>
    <row r="71" spans="1:8" ht="19.75" customHeight="1" x14ac:dyDescent="0.15">
      <c r="A71" s="8"/>
      <c r="B71" s="13" t="s">
        <v>177</v>
      </c>
      <c r="C71" s="18" t="s">
        <v>85</v>
      </c>
      <c r="D71" s="58" t="s">
        <v>58</v>
      </c>
      <c r="E71" s="14"/>
      <c r="F71" s="16"/>
      <c r="G71" s="16"/>
      <c r="H71" s="16"/>
    </row>
    <row r="72" spans="1:8" ht="19.75" customHeight="1" x14ac:dyDescent="0.15">
      <c r="A72" s="8"/>
      <c r="B72" s="13" t="s">
        <v>214</v>
      </c>
      <c r="C72" s="18" t="s">
        <v>437</v>
      </c>
      <c r="D72" s="58" t="s">
        <v>61</v>
      </c>
      <c r="E72" s="14"/>
      <c r="F72" s="16"/>
      <c r="G72" s="16"/>
      <c r="H72" s="16"/>
    </row>
    <row r="73" spans="1:8" ht="19.75" customHeight="1" x14ac:dyDescent="0.15">
      <c r="A73" s="8"/>
      <c r="B73" s="13" t="s">
        <v>134</v>
      </c>
      <c r="C73" s="18" t="s">
        <v>86</v>
      </c>
      <c r="D73" s="58" t="s">
        <v>55</v>
      </c>
      <c r="E73" s="14"/>
      <c r="F73" s="16"/>
      <c r="G73" s="16"/>
      <c r="H73" s="16"/>
    </row>
    <row r="74" spans="1:8" ht="19.75" customHeight="1" x14ac:dyDescent="0.15">
      <c r="A74" s="8"/>
      <c r="B74" s="13" t="s">
        <v>131</v>
      </c>
      <c r="C74" s="18" t="s">
        <v>87</v>
      </c>
      <c r="D74" s="58" t="s">
        <v>59</v>
      </c>
      <c r="E74" s="14"/>
      <c r="F74" s="16"/>
      <c r="G74" s="16"/>
      <c r="H74" s="16"/>
    </row>
    <row r="75" spans="1:8" ht="19.75" customHeight="1" x14ac:dyDescent="0.15">
      <c r="A75" s="8"/>
      <c r="B75" s="13" t="s">
        <v>127</v>
      </c>
      <c r="C75" s="18" t="s">
        <v>438</v>
      </c>
      <c r="D75" s="58" t="s">
        <v>628</v>
      </c>
      <c r="E75" s="14"/>
      <c r="F75" s="16"/>
      <c r="G75" s="16"/>
      <c r="H75" s="16"/>
    </row>
    <row r="76" spans="1:8" ht="19.75" customHeight="1" x14ac:dyDescent="0.15">
      <c r="A76" s="8"/>
      <c r="B76" s="13" t="s">
        <v>407</v>
      </c>
      <c r="C76" s="18" t="s">
        <v>439</v>
      </c>
      <c r="D76" s="58" t="s">
        <v>60</v>
      </c>
      <c r="E76" s="14"/>
      <c r="F76" s="16"/>
      <c r="G76" s="16"/>
      <c r="H76" s="16"/>
    </row>
    <row r="77" spans="1:8" ht="19.75" customHeight="1" x14ac:dyDescent="0.15">
      <c r="A77" s="8"/>
      <c r="B77" s="13" t="s">
        <v>327</v>
      </c>
      <c r="C77" s="18" t="s">
        <v>440</v>
      </c>
      <c r="D77" s="58" t="s">
        <v>629</v>
      </c>
      <c r="E77" s="14"/>
      <c r="F77" s="16"/>
      <c r="G77" s="16"/>
      <c r="H77" s="16"/>
    </row>
    <row r="78" spans="1:8" ht="19.75" customHeight="1" x14ac:dyDescent="0.15">
      <c r="A78" s="8"/>
      <c r="B78" s="13" t="s">
        <v>331</v>
      </c>
      <c r="C78" s="18" t="s">
        <v>441</v>
      </c>
      <c r="D78" s="62" t="s">
        <v>682</v>
      </c>
      <c r="E78" s="14"/>
      <c r="F78" s="16"/>
      <c r="G78" s="16"/>
      <c r="H78" s="16"/>
    </row>
    <row r="79" spans="1:8" ht="19.75" customHeight="1" x14ac:dyDescent="0.15">
      <c r="A79" s="8"/>
      <c r="B79" s="13" t="s">
        <v>152</v>
      </c>
      <c r="C79" s="18" t="s">
        <v>88</v>
      </c>
      <c r="D79" s="59" t="s">
        <v>683</v>
      </c>
      <c r="E79" s="14"/>
      <c r="F79" s="16"/>
      <c r="G79" s="16"/>
      <c r="H79" s="16"/>
    </row>
    <row r="80" spans="1:8" ht="19.75" customHeight="1" x14ac:dyDescent="0.15">
      <c r="A80" s="8"/>
      <c r="B80" s="13" t="s">
        <v>219</v>
      </c>
      <c r="C80" s="18" t="s">
        <v>89</v>
      </c>
      <c r="D80" s="58" t="s">
        <v>657</v>
      </c>
      <c r="E80" s="14"/>
      <c r="F80" s="16"/>
      <c r="G80" s="16"/>
      <c r="H80" s="16"/>
    </row>
    <row r="81" spans="1:8" ht="19.75" customHeight="1" x14ac:dyDescent="0.15">
      <c r="A81" s="8"/>
      <c r="B81" s="13" t="s">
        <v>251</v>
      </c>
      <c r="C81" s="18" t="s">
        <v>90</v>
      </c>
      <c r="D81" s="58" t="s">
        <v>632</v>
      </c>
      <c r="E81" s="14"/>
      <c r="F81" s="16"/>
      <c r="G81" s="16"/>
      <c r="H81" s="16"/>
    </row>
    <row r="82" spans="1:8" ht="19.75" customHeight="1" x14ac:dyDescent="0.15">
      <c r="A82" s="8"/>
      <c r="B82" s="13" t="s">
        <v>249</v>
      </c>
      <c r="C82" s="18" t="s">
        <v>91</v>
      </c>
      <c r="D82" s="58" t="s">
        <v>633</v>
      </c>
      <c r="E82" s="14"/>
      <c r="F82" s="16"/>
      <c r="G82" s="16"/>
      <c r="H82" s="16"/>
    </row>
    <row r="83" spans="1:8" ht="19.75" customHeight="1" x14ac:dyDescent="0.15">
      <c r="A83" s="8"/>
      <c r="B83" s="13" t="s">
        <v>269</v>
      </c>
      <c r="C83" s="18" t="s">
        <v>92</v>
      </c>
      <c r="D83" s="58" t="s">
        <v>630</v>
      </c>
      <c r="E83" s="14"/>
      <c r="F83" s="16"/>
      <c r="G83" s="16"/>
      <c r="H83" s="16"/>
    </row>
    <row r="84" spans="1:8" ht="19.75" customHeight="1" x14ac:dyDescent="0.15">
      <c r="A84" s="8"/>
      <c r="B84" s="13" t="s">
        <v>349</v>
      </c>
      <c r="C84" s="18" t="s">
        <v>442</v>
      </c>
      <c r="D84" s="58" t="s">
        <v>631</v>
      </c>
      <c r="E84" s="14"/>
      <c r="F84" s="16"/>
      <c r="G84" s="16"/>
      <c r="H84" s="16"/>
    </row>
    <row r="85" spans="1:8" ht="19.75" customHeight="1" x14ac:dyDescent="0.15">
      <c r="A85" s="8"/>
      <c r="B85" s="13" t="s">
        <v>383</v>
      </c>
      <c r="C85" s="18" t="s">
        <v>93</v>
      </c>
      <c r="D85" s="58" t="s">
        <v>654</v>
      </c>
      <c r="E85" s="14"/>
      <c r="F85" s="16"/>
      <c r="G85" s="16"/>
      <c r="H85" s="16"/>
    </row>
    <row r="86" spans="1:8" ht="19.75" customHeight="1" x14ac:dyDescent="0.15">
      <c r="A86" s="8"/>
      <c r="B86" s="13" t="s">
        <v>121</v>
      </c>
      <c r="C86" s="18" t="s">
        <v>94</v>
      </c>
      <c r="D86" s="58" t="s">
        <v>655</v>
      </c>
      <c r="E86" s="14"/>
      <c r="F86" s="16"/>
      <c r="G86" s="16"/>
      <c r="H86" s="16"/>
    </row>
    <row r="87" spans="1:8" ht="19.75" customHeight="1" x14ac:dyDescent="0.15">
      <c r="A87" s="8"/>
      <c r="B87" s="13" t="s">
        <v>267</v>
      </c>
      <c r="C87" s="18" t="s">
        <v>95</v>
      </c>
      <c r="D87" s="59" t="s">
        <v>684</v>
      </c>
      <c r="E87" s="14"/>
      <c r="F87" s="16"/>
      <c r="G87" s="16"/>
      <c r="H87" s="16"/>
    </row>
    <row r="88" spans="1:8" ht="19.75" customHeight="1" x14ac:dyDescent="0.15">
      <c r="A88" s="8"/>
      <c r="B88" s="13" t="s">
        <v>223</v>
      </c>
      <c r="C88" s="18" t="s">
        <v>96</v>
      </c>
      <c r="D88" s="58" t="s">
        <v>656</v>
      </c>
      <c r="E88" s="14"/>
      <c r="F88" s="16"/>
      <c r="G88" s="16"/>
      <c r="H88" s="16"/>
    </row>
    <row r="89" spans="1:8" ht="19.75" customHeight="1" x14ac:dyDescent="0.15">
      <c r="A89" s="8"/>
      <c r="B89" s="13" t="s">
        <v>275</v>
      </c>
      <c r="C89" s="18" t="s">
        <v>97</v>
      </c>
      <c r="D89" s="58" t="s">
        <v>634</v>
      </c>
      <c r="E89" s="14"/>
      <c r="F89" s="16"/>
      <c r="G89" s="16"/>
      <c r="H89" s="16"/>
    </row>
    <row r="90" spans="1:8" ht="19.75" customHeight="1" x14ac:dyDescent="0.15">
      <c r="A90" s="8"/>
      <c r="B90" s="13" t="s">
        <v>207</v>
      </c>
      <c r="C90" s="18" t="s">
        <v>443</v>
      </c>
      <c r="D90" s="56" t="s">
        <v>80</v>
      </c>
      <c r="E90" s="14"/>
      <c r="F90" s="16"/>
      <c r="G90" s="16"/>
      <c r="H90" s="16"/>
    </row>
    <row r="91" spans="1:8" ht="19.75" customHeight="1" x14ac:dyDescent="0.15">
      <c r="A91" s="8"/>
      <c r="B91" s="13" t="s">
        <v>135</v>
      </c>
      <c r="C91" s="19" t="s">
        <v>444</v>
      </c>
      <c r="D91" s="56" t="s">
        <v>77</v>
      </c>
      <c r="E91" s="14"/>
      <c r="F91" s="16"/>
      <c r="G91" s="16"/>
      <c r="H91" s="16"/>
    </row>
    <row r="92" spans="1:8" ht="20" customHeight="1" x14ac:dyDescent="0.15">
      <c r="B92" s="1" t="s">
        <v>178</v>
      </c>
      <c r="C92" s="19" t="s">
        <v>98</v>
      </c>
      <c r="D92" s="62" t="s">
        <v>685</v>
      </c>
    </row>
    <row r="93" spans="1:8" ht="20" customHeight="1" x14ac:dyDescent="0.15">
      <c r="B93" s="1" t="s">
        <v>248</v>
      </c>
      <c r="C93" s="19" t="s">
        <v>99</v>
      </c>
      <c r="D93" s="56" t="s">
        <v>82</v>
      </c>
    </row>
    <row r="94" spans="1:8" ht="20" customHeight="1" x14ac:dyDescent="0.15">
      <c r="B94" s="1" t="s">
        <v>343</v>
      </c>
      <c r="C94" s="19" t="s">
        <v>100</v>
      </c>
      <c r="D94" s="58" t="s">
        <v>635</v>
      </c>
    </row>
    <row r="95" spans="1:8" ht="20" customHeight="1" x14ac:dyDescent="0.15">
      <c r="B95" s="1" t="s">
        <v>182</v>
      </c>
      <c r="C95" s="19" t="s">
        <v>101</v>
      </c>
      <c r="D95" s="58" t="s">
        <v>636</v>
      </c>
    </row>
    <row r="96" spans="1:8" ht="20" customHeight="1" x14ac:dyDescent="0.15">
      <c r="B96" s="1" t="s">
        <v>415</v>
      </c>
      <c r="C96" s="19" t="s">
        <v>102</v>
      </c>
      <c r="D96" s="58" t="s">
        <v>658</v>
      </c>
    </row>
    <row r="97" spans="2:4" ht="20" customHeight="1" x14ac:dyDescent="0.15">
      <c r="B97" s="1" t="s">
        <v>171</v>
      </c>
      <c r="C97" s="19" t="s">
        <v>103</v>
      </c>
      <c r="D97" s="58" t="s">
        <v>69</v>
      </c>
    </row>
    <row r="98" spans="2:4" ht="20" customHeight="1" x14ac:dyDescent="0.15">
      <c r="B98" s="1" t="s">
        <v>179</v>
      </c>
      <c r="C98" s="19" t="s">
        <v>104</v>
      </c>
      <c r="D98" s="58" t="s">
        <v>71</v>
      </c>
    </row>
    <row r="99" spans="2:4" ht="20" customHeight="1" x14ac:dyDescent="0.15">
      <c r="B99" s="1" t="s">
        <v>181</v>
      </c>
      <c r="C99" s="19" t="s">
        <v>105</v>
      </c>
      <c r="D99" s="58" t="s">
        <v>73</v>
      </c>
    </row>
    <row r="100" spans="2:4" ht="20" customHeight="1" x14ac:dyDescent="0.15">
      <c r="B100" s="1" t="s">
        <v>242</v>
      </c>
      <c r="C100" s="19" t="s">
        <v>106</v>
      </c>
      <c r="D100" s="58" t="s">
        <v>637</v>
      </c>
    </row>
    <row r="101" spans="2:4" ht="20" customHeight="1" x14ac:dyDescent="0.15">
      <c r="B101" s="1" t="s">
        <v>230</v>
      </c>
      <c r="C101" s="19" t="s">
        <v>107</v>
      </c>
      <c r="D101" s="59" t="s">
        <v>686</v>
      </c>
    </row>
    <row r="102" spans="2:4" ht="20" customHeight="1" x14ac:dyDescent="0.2">
      <c r="B102" s="1" t="s">
        <v>208</v>
      </c>
      <c r="C102" s="19" t="s">
        <v>108</v>
      </c>
      <c r="D102" s="28" t="s">
        <v>687</v>
      </c>
    </row>
    <row r="103" spans="2:4" ht="20" customHeight="1" x14ac:dyDescent="0.15">
      <c r="B103" s="1" t="s">
        <v>146</v>
      </c>
      <c r="C103" s="19" t="s">
        <v>109</v>
      </c>
      <c r="D103" s="56" t="s">
        <v>688</v>
      </c>
    </row>
    <row r="104" spans="2:4" ht="20" customHeight="1" x14ac:dyDescent="0.2">
      <c r="B104" s="1" t="s">
        <v>345</v>
      </c>
      <c r="C104" s="19" t="s">
        <v>110</v>
      </c>
      <c r="D104" s="28" t="s">
        <v>639</v>
      </c>
    </row>
    <row r="105" spans="2:4" ht="20" customHeight="1" x14ac:dyDescent="0.2">
      <c r="B105" s="1" t="s">
        <v>346</v>
      </c>
      <c r="C105" s="19" t="s">
        <v>111</v>
      </c>
      <c r="D105" s="29" t="s">
        <v>638</v>
      </c>
    </row>
    <row r="106" spans="2:4" ht="20" customHeight="1" x14ac:dyDescent="0.2">
      <c r="B106" s="1" t="s">
        <v>347</v>
      </c>
      <c r="C106" s="19" t="s">
        <v>112</v>
      </c>
      <c r="D106" s="28" t="s">
        <v>642</v>
      </c>
    </row>
    <row r="107" spans="2:4" ht="20" customHeight="1" x14ac:dyDescent="0.2">
      <c r="B107" s="1" t="s">
        <v>285</v>
      </c>
      <c r="C107" s="19" t="s">
        <v>113</v>
      </c>
      <c r="D107" s="28" t="s">
        <v>640</v>
      </c>
    </row>
    <row r="108" spans="2:4" ht="20" customHeight="1" x14ac:dyDescent="0.2">
      <c r="B108" s="1" t="s">
        <v>328</v>
      </c>
      <c r="C108" s="19" t="s">
        <v>114</v>
      </c>
      <c r="D108" s="28" t="s">
        <v>641</v>
      </c>
    </row>
    <row r="109" spans="2:4" ht="20" customHeight="1" x14ac:dyDescent="0.15">
      <c r="B109" s="1" t="s">
        <v>376</v>
      </c>
      <c r="C109" s="19" t="s">
        <v>115</v>
      </c>
      <c r="D109" s="56" t="s">
        <v>689</v>
      </c>
    </row>
    <row r="110" spans="2:4" ht="20" customHeight="1" x14ac:dyDescent="0.15">
      <c r="B110" s="1" t="s">
        <v>136</v>
      </c>
      <c r="C110" s="19" t="s">
        <v>116</v>
      </c>
      <c r="D110" s="60" t="s">
        <v>690</v>
      </c>
    </row>
    <row r="111" spans="2:4" ht="20" customHeight="1" x14ac:dyDescent="0.2">
      <c r="B111" s="1" t="s">
        <v>319</v>
      </c>
      <c r="C111" s="19" t="s">
        <v>445</v>
      </c>
      <c r="D111" s="28" t="s">
        <v>691</v>
      </c>
    </row>
    <row r="112" spans="2:4" ht="20" customHeight="1" x14ac:dyDescent="0.15">
      <c r="B112" s="1" t="s">
        <v>122</v>
      </c>
      <c r="C112" s="19" t="s">
        <v>446</v>
      </c>
      <c r="D112" s="58" t="s">
        <v>63</v>
      </c>
    </row>
    <row r="113" spans="2:4" ht="20" customHeight="1" x14ac:dyDescent="0.15">
      <c r="B113" s="1" t="s">
        <v>356</v>
      </c>
      <c r="C113" s="19" t="s">
        <v>447</v>
      </c>
      <c r="D113" s="56" t="s">
        <v>643</v>
      </c>
    </row>
    <row r="114" spans="2:4" ht="20" customHeight="1" x14ac:dyDescent="0.15">
      <c r="B114" s="1" t="s">
        <v>384</v>
      </c>
      <c r="C114" s="19" t="s">
        <v>448</v>
      </c>
      <c r="D114" s="58" t="s">
        <v>646</v>
      </c>
    </row>
    <row r="115" spans="2:4" ht="20" customHeight="1" x14ac:dyDescent="0.15">
      <c r="B115" s="1" t="s">
        <v>374</v>
      </c>
      <c r="C115" s="19" t="s">
        <v>449</v>
      </c>
      <c r="D115" s="58" t="s">
        <v>645</v>
      </c>
    </row>
    <row r="116" spans="2:4" ht="20" customHeight="1" x14ac:dyDescent="0.15">
      <c r="B116" s="1" t="s">
        <v>395</v>
      </c>
      <c r="C116" s="19" t="s">
        <v>450</v>
      </c>
      <c r="D116" s="58" t="s">
        <v>644</v>
      </c>
    </row>
    <row r="117" spans="2:4" ht="20" customHeight="1" x14ac:dyDescent="0.15">
      <c r="B117" s="1" t="s">
        <v>278</v>
      </c>
      <c r="C117" s="19" t="s">
        <v>451</v>
      </c>
      <c r="D117" s="61" t="s">
        <v>660</v>
      </c>
    </row>
    <row r="118" spans="2:4" ht="20" customHeight="1" x14ac:dyDescent="0.15">
      <c r="B118" s="1" t="s">
        <v>175</v>
      </c>
      <c r="C118" s="19" t="s">
        <v>452</v>
      </c>
      <c r="D118" s="58" t="s">
        <v>692</v>
      </c>
    </row>
    <row r="119" spans="2:4" ht="20" customHeight="1" x14ac:dyDescent="0.15">
      <c r="B119" s="1" t="s">
        <v>126</v>
      </c>
      <c r="C119" s="19" t="s">
        <v>453</v>
      </c>
      <c r="D119" s="58" t="s">
        <v>659</v>
      </c>
    </row>
    <row r="120" spans="2:4" ht="20" customHeight="1" x14ac:dyDescent="0.15">
      <c r="B120" s="1" t="s">
        <v>128</v>
      </c>
      <c r="C120" s="19" t="s">
        <v>454</v>
      </c>
      <c r="D120" s="58" t="s">
        <v>647</v>
      </c>
    </row>
    <row r="121" spans="2:4" ht="20" customHeight="1" x14ac:dyDescent="0.15">
      <c r="B121" s="1" t="s">
        <v>393</v>
      </c>
      <c r="C121" s="19" t="s">
        <v>117</v>
      </c>
      <c r="D121" s="62" t="s">
        <v>693</v>
      </c>
    </row>
    <row r="122" spans="2:4" ht="20" customHeight="1" x14ac:dyDescent="0.15">
      <c r="B122" s="1" t="s">
        <v>137</v>
      </c>
      <c r="C122" s="19" t="s">
        <v>455</v>
      </c>
      <c r="D122" s="59" t="s">
        <v>694</v>
      </c>
    </row>
    <row r="123" spans="2:4" ht="20" customHeight="1" x14ac:dyDescent="0.15">
      <c r="B123" s="1" t="s">
        <v>256</v>
      </c>
      <c r="C123" s="19" t="s">
        <v>456</v>
      </c>
    </row>
    <row r="124" spans="2:4" ht="20" customHeight="1" x14ac:dyDescent="0.15">
      <c r="B124" s="1" t="s">
        <v>289</v>
      </c>
      <c r="C124" s="19" t="s">
        <v>457</v>
      </c>
    </row>
    <row r="125" spans="2:4" ht="20" customHeight="1" x14ac:dyDescent="0.15">
      <c r="B125" s="1" t="s">
        <v>247</v>
      </c>
      <c r="C125" s="19" t="s">
        <v>458</v>
      </c>
    </row>
    <row r="126" spans="2:4" ht="20" customHeight="1" x14ac:dyDescent="0.15">
      <c r="B126" s="1" t="s">
        <v>186</v>
      </c>
      <c r="C126" s="19" t="s">
        <v>459</v>
      </c>
    </row>
    <row r="127" spans="2:4" ht="20" customHeight="1" x14ac:dyDescent="0.15">
      <c r="B127" s="1" t="s">
        <v>322</v>
      </c>
      <c r="C127" s="19" t="s">
        <v>460</v>
      </c>
    </row>
    <row r="128" spans="2:4" ht="20" customHeight="1" x14ac:dyDescent="0.15">
      <c r="B128" s="1" t="s">
        <v>162</v>
      </c>
      <c r="C128" s="19" t="s">
        <v>461</v>
      </c>
    </row>
    <row r="129" spans="2:3" ht="20" customHeight="1" x14ac:dyDescent="0.15">
      <c r="B129" s="1" t="s">
        <v>266</v>
      </c>
      <c r="C129" s="19" t="s">
        <v>462</v>
      </c>
    </row>
    <row r="130" spans="2:3" ht="20" customHeight="1" x14ac:dyDescent="0.15">
      <c r="B130" s="1" t="s">
        <v>359</v>
      </c>
      <c r="C130" s="19" t="s">
        <v>463</v>
      </c>
    </row>
    <row r="131" spans="2:3" ht="20" customHeight="1" x14ac:dyDescent="0.15">
      <c r="B131" s="1" t="s">
        <v>342</v>
      </c>
      <c r="C131" s="19" t="s">
        <v>464</v>
      </c>
    </row>
    <row r="132" spans="2:3" ht="20" customHeight="1" x14ac:dyDescent="0.15">
      <c r="B132" s="1" t="s">
        <v>250</v>
      </c>
      <c r="C132" s="19" t="s">
        <v>465</v>
      </c>
    </row>
    <row r="133" spans="2:3" ht="20" customHeight="1" x14ac:dyDescent="0.15">
      <c r="B133" s="1" t="s">
        <v>270</v>
      </c>
      <c r="C133" s="19" t="s">
        <v>466</v>
      </c>
    </row>
    <row r="134" spans="2:3" ht="20" customHeight="1" x14ac:dyDescent="0.15">
      <c r="B134" s="1" t="s">
        <v>299</v>
      </c>
      <c r="C134" s="19" t="s">
        <v>467</v>
      </c>
    </row>
    <row r="135" spans="2:3" ht="20" customHeight="1" x14ac:dyDescent="0.15">
      <c r="B135" s="1" t="s">
        <v>295</v>
      </c>
      <c r="C135" s="19" t="s">
        <v>468</v>
      </c>
    </row>
    <row r="136" spans="2:3" ht="20" customHeight="1" x14ac:dyDescent="0.15">
      <c r="B136" s="1" t="s">
        <v>191</v>
      </c>
      <c r="C136" s="19" t="s">
        <v>469</v>
      </c>
    </row>
    <row r="137" spans="2:3" ht="20" customHeight="1" x14ac:dyDescent="0.15">
      <c r="B137" s="1" t="s">
        <v>211</v>
      </c>
      <c r="C137" s="19" t="s">
        <v>470</v>
      </c>
    </row>
    <row r="138" spans="2:3" ht="20" customHeight="1" x14ac:dyDescent="0.15">
      <c r="B138" s="1" t="s">
        <v>303</v>
      </c>
      <c r="C138" s="19" t="s">
        <v>471</v>
      </c>
    </row>
    <row r="139" spans="2:3" ht="20" customHeight="1" x14ac:dyDescent="0.15">
      <c r="B139" s="1" t="s">
        <v>388</v>
      </c>
      <c r="C139" s="19" t="s">
        <v>472</v>
      </c>
    </row>
    <row r="140" spans="2:3" ht="20" customHeight="1" x14ac:dyDescent="0.15">
      <c r="B140" s="1" t="s">
        <v>408</v>
      </c>
      <c r="C140" s="19" t="s">
        <v>473</v>
      </c>
    </row>
    <row r="141" spans="2:3" ht="20" customHeight="1" x14ac:dyDescent="0.15">
      <c r="B141" s="1" t="s">
        <v>145</v>
      </c>
      <c r="C141" s="19" t="s">
        <v>474</v>
      </c>
    </row>
    <row r="142" spans="2:3" ht="20" customHeight="1" x14ac:dyDescent="0.15">
      <c r="B142" s="1" t="s">
        <v>317</v>
      </c>
      <c r="C142" s="19" t="s">
        <v>475</v>
      </c>
    </row>
    <row r="143" spans="2:3" ht="20" customHeight="1" x14ac:dyDescent="0.15">
      <c r="B143" s="1" t="s">
        <v>344</v>
      </c>
      <c r="C143" s="19" t="s">
        <v>476</v>
      </c>
    </row>
    <row r="144" spans="2:3" ht="20" customHeight="1" x14ac:dyDescent="0.15">
      <c r="B144" s="1" t="s">
        <v>192</v>
      </c>
      <c r="C144" s="19" t="s">
        <v>477</v>
      </c>
    </row>
    <row r="145" spans="2:3" ht="20" customHeight="1" x14ac:dyDescent="0.15">
      <c r="B145" s="1" t="s">
        <v>163</v>
      </c>
      <c r="C145" s="19" t="s">
        <v>478</v>
      </c>
    </row>
    <row r="146" spans="2:3" ht="20" customHeight="1" x14ac:dyDescent="0.15">
      <c r="B146" s="1" t="s">
        <v>147</v>
      </c>
      <c r="C146" s="19" t="s">
        <v>479</v>
      </c>
    </row>
    <row r="147" spans="2:3" ht="20" customHeight="1" x14ac:dyDescent="0.15">
      <c r="B147" s="1" t="s">
        <v>340</v>
      </c>
      <c r="C147" s="19" t="s">
        <v>480</v>
      </c>
    </row>
    <row r="148" spans="2:3" ht="20" customHeight="1" x14ac:dyDescent="0.15">
      <c r="B148" s="1" t="s">
        <v>290</v>
      </c>
      <c r="C148" s="19" t="s">
        <v>481</v>
      </c>
    </row>
    <row r="149" spans="2:3" ht="20" customHeight="1" x14ac:dyDescent="0.15">
      <c r="B149" s="1" t="s">
        <v>245</v>
      </c>
      <c r="C149" s="19" t="s">
        <v>482</v>
      </c>
    </row>
    <row r="150" spans="2:3" ht="20" customHeight="1" x14ac:dyDescent="0.15">
      <c r="B150" s="1" t="s">
        <v>380</v>
      </c>
      <c r="C150" s="19" t="s">
        <v>483</v>
      </c>
    </row>
    <row r="151" spans="2:3" ht="20" customHeight="1" x14ac:dyDescent="0.15">
      <c r="B151" s="1" t="s">
        <v>125</v>
      </c>
      <c r="C151" s="19" t="s">
        <v>484</v>
      </c>
    </row>
    <row r="152" spans="2:3" ht="20" customHeight="1" x14ac:dyDescent="0.15">
      <c r="B152" s="1" t="s">
        <v>172</v>
      </c>
      <c r="C152" s="19" t="s">
        <v>485</v>
      </c>
    </row>
    <row r="153" spans="2:3" ht="20" customHeight="1" x14ac:dyDescent="0.15">
      <c r="B153" s="1" t="s">
        <v>255</v>
      </c>
      <c r="C153" s="19" t="s">
        <v>486</v>
      </c>
    </row>
    <row r="154" spans="2:3" ht="20" customHeight="1" x14ac:dyDescent="0.15">
      <c r="B154" s="1" t="s">
        <v>138</v>
      </c>
      <c r="C154" s="19" t="s">
        <v>487</v>
      </c>
    </row>
    <row r="155" spans="2:3" ht="20" customHeight="1" x14ac:dyDescent="0.15">
      <c r="B155" s="1" t="s">
        <v>204</v>
      </c>
      <c r="C155" s="19" t="s">
        <v>488</v>
      </c>
    </row>
    <row r="156" spans="2:3" ht="20" customHeight="1" x14ac:dyDescent="0.15">
      <c r="B156" s="1" t="s">
        <v>139</v>
      </c>
      <c r="C156" s="19" t="s">
        <v>489</v>
      </c>
    </row>
    <row r="157" spans="2:3" ht="20" customHeight="1" x14ac:dyDescent="0.15">
      <c r="B157" s="1" t="s">
        <v>300</v>
      </c>
      <c r="C157" s="19" t="s">
        <v>490</v>
      </c>
    </row>
    <row r="158" spans="2:3" ht="20" customHeight="1" x14ac:dyDescent="0.15">
      <c r="B158" s="1" t="s">
        <v>337</v>
      </c>
      <c r="C158" s="19" t="s">
        <v>491</v>
      </c>
    </row>
    <row r="159" spans="2:3" ht="20" customHeight="1" x14ac:dyDescent="0.15">
      <c r="B159" s="1" t="s">
        <v>336</v>
      </c>
      <c r="C159" s="19" t="s">
        <v>492</v>
      </c>
    </row>
    <row r="160" spans="2:3" ht="20" customHeight="1" x14ac:dyDescent="0.15">
      <c r="B160" s="1" t="s">
        <v>195</v>
      </c>
      <c r="C160" s="19" t="s">
        <v>493</v>
      </c>
    </row>
    <row r="161" spans="2:3" ht="20" customHeight="1" x14ac:dyDescent="0.15">
      <c r="B161" s="1" t="s">
        <v>372</v>
      </c>
      <c r="C161" s="19" t="s">
        <v>494</v>
      </c>
    </row>
    <row r="162" spans="2:3" ht="20" customHeight="1" x14ac:dyDescent="0.15">
      <c r="B162" s="1" t="s">
        <v>130</v>
      </c>
      <c r="C162" s="19" t="s">
        <v>495</v>
      </c>
    </row>
    <row r="163" spans="2:3" ht="20" customHeight="1" x14ac:dyDescent="0.15">
      <c r="B163" s="1" t="s">
        <v>238</v>
      </c>
      <c r="C163" s="19" t="s">
        <v>496</v>
      </c>
    </row>
    <row r="164" spans="2:3" ht="20" customHeight="1" x14ac:dyDescent="0.15">
      <c r="B164" s="1" t="s">
        <v>281</v>
      </c>
      <c r="C164" s="19" t="s">
        <v>497</v>
      </c>
    </row>
    <row r="165" spans="2:3" ht="20" customHeight="1" x14ac:dyDescent="0.15">
      <c r="B165" s="1" t="s">
        <v>199</v>
      </c>
      <c r="C165" s="19" t="s">
        <v>498</v>
      </c>
    </row>
    <row r="166" spans="2:3" ht="20" customHeight="1" x14ac:dyDescent="0.15">
      <c r="B166" s="1" t="s">
        <v>198</v>
      </c>
      <c r="C166" s="19" t="s">
        <v>499</v>
      </c>
    </row>
    <row r="167" spans="2:3" ht="20" customHeight="1" x14ac:dyDescent="0.15">
      <c r="B167" s="1" t="s">
        <v>196</v>
      </c>
      <c r="C167" s="19" t="s">
        <v>500</v>
      </c>
    </row>
    <row r="168" spans="2:3" ht="20" customHeight="1" x14ac:dyDescent="0.15">
      <c r="B168" s="1" t="s">
        <v>180</v>
      </c>
      <c r="C168" s="19" t="s">
        <v>501</v>
      </c>
    </row>
    <row r="169" spans="2:3" ht="20" customHeight="1" x14ac:dyDescent="0.15">
      <c r="B169" s="1" t="s">
        <v>414</v>
      </c>
      <c r="C169" s="19" t="s">
        <v>502</v>
      </c>
    </row>
    <row r="170" spans="2:3" ht="20" customHeight="1" x14ac:dyDescent="0.15">
      <c r="B170" s="1" t="s">
        <v>234</v>
      </c>
      <c r="C170" s="19" t="s">
        <v>503</v>
      </c>
    </row>
    <row r="171" spans="2:3" ht="20" customHeight="1" x14ac:dyDescent="0.15">
      <c r="B171" s="1" t="s">
        <v>240</v>
      </c>
      <c r="C171" s="19" t="s">
        <v>504</v>
      </c>
    </row>
    <row r="172" spans="2:3" ht="20" customHeight="1" x14ac:dyDescent="0.15">
      <c r="B172" s="1" t="s">
        <v>361</v>
      </c>
      <c r="C172" s="19" t="s">
        <v>505</v>
      </c>
    </row>
    <row r="173" spans="2:3" ht="20" customHeight="1" x14ac:dyDescent="0.15">
      <c r="B173" s="1" t="s">
        <v>365</v>
      </c>
      <c r="C173" s="19" t="s">
        <v>506</v>
      </c>
    </row>
    <row r="174" spans="2:3" ht="20" customHeight="1" x14ac:dyDescent="0.15">
      <c r="B174" s="1" t="s">
        <v>397</v>
      </c>
      <c r="C174" s="19" t="s">
        <v>507</v>
      </c>
    </row>
    <row r="175" spans="2:3" ht="20" customHeight="1" x14ac:dyDescent="0.15">
      <c r="B175" s="1" t="s">
        <v>370</v>
      </c>
      <c r="C175" s="19" t="s">
        <v>508</v>
      </c>
    </row>
    <row r="176" spans="2:3" ht="20" customHeight="1" x14ac:dyDescent="0.15">
      <c r="B176" s="1" t="s">
        <v>304</v>
      </c>
      <c r="C176" s="19" t="s">
        <v>509</v>
      </c>
    </row>
    <row r="177" spans="2:3" ht="20" customHeight="1" x14ac:dyDescent="0.15">
      <c r="B177" s="1" t="s">
        <v>187</v>
      </c>
      <c r="C177" s="19" t="s">
        <v>510</v>
      </c>
    </row>
    <row r="178" spans="2:3" ht="20" customHeight="1" x14ac:dyDescent="0.15">
      <c r="B178" s="1" t="s">
        <v>203</v>
      </c>
      <c r="C178" s="19" t="s">
        <v>511</v>
      </c>
    </row>
    <row r="179" spans="2:3" ht="20" customHeight="1" x14ac:dyDescent="0.15">
      <c r="B179" s="1" t="s">
        <v>371</v>
      </c>
      <c r="C179" s="19" t="s">
        <v>512</v>
      </c>
    </row>
    <row r="180" spans="2:3" ht="20" customHeight="1" x14ac:dyDescent="0.15">
      <c r="B180" s="1" t="s">
        <v>350</v>
      </c>
      <c r="C180" s="19" t="s">
        <v>513</v>
      </c>
    </row>
    <row r="181" spans="2:3" ht="20" customHeight="1" x14ac:dyDescent="0.15">
      <c r="B181" s="1" t="s">
        <v>169</v>
      </c>
      <c r="C181" s="19" t="s">
        <v>514</v>
      </c>
    </row>
    <row r="182" spans="2:3" ht="20" customHeight="1" x14ac:dyDescent="0.15">
      <c r="B182" s="1" t="s">
        <v>213</v>
      </c>
      <c r="C182" s="19" t="s">
        <v>515</v>
      </c>
    </row>
    <row r="183" spans="2:3" ht="20" customHeight="1" x14ac:dyDescent="0.15">
      <c r="B183" s="1" t="s">
        <v>378</v>
      </c>
      <c r="C183" s="19" t="s">
        <v>516</v>
      </c>
    </row>
    <row r="184" spans="2:3" ht="20" customHeight="1" x14ac:dyDescent="0.15">
      <c r="B184" s="1" t="s">
        <v>298</v>
      </c>
      <c r="C184" s="19" t="s">
        <v>517</v>
      </c>
    </row>
    <row r="185" spans="2:3" ht="20" customHeight="1" x14ac:dyDescent="0.15">
      <c r="B185" s="1" t="s">
        <v>335</v>
      </c>
      <c r="C185" s="19" t="s">
        <v>518</v>
      </c>
    </row>
    <row r="186" spans="2:3" ht="20" customHeight="1" x14ac:dyDescent="0.15">
      <c r="B186" s="1" t="s">
        <v>140</v>
      </c>
      <c r="C186" s="19" t="s">
        <v>519</v>
      </c>
    </row>
    <row r="187" spans="2:3" ht="20" customHeight="1" x14ac:dyDescent="0.15">
      <c r="B187" s="1" t="s">
        <v>375</v>
      </c>
      <c r="C187" s="19" t="s">
        <v>520</v>
      </c>
    </row>
    <row r="188" spans="2:3" ht="20" customHeight="1" x14ac:dyDescent="0.15">
      <c r="B188" s="1" t="s">
        <v>183</v>
      </c>
      <c r="C188" s="19" t="s">
        <v>521</v>
      </c>
    </row>
    <row r="189" spans="2:3" ht="20" customHeight="1" x14ac:dyDescent="0.15">
      <c r="B189" s="1" t="s">
        <v>164</v>
      </c>
      <c r="C189" s="19" t="s">
        <v>522</v>
      </c>
    </row>
    <row r="190" spans="2:3" ht="20" customHeight="1" x14ac:dyDescent="0.15">
      <c r="B190" s="1" t="s">
        <v>355</v>
      </c>
      <c r="C190" s="19" t="s">
        <v>523</v>
      </c>
    </row>
    <row r="191" spans="2:3" ht="20" customHeight="1" x14ac:dyDescent="0.15">
      <c r="B191" s="1" t="s">
        <v>410</v>
      </c>
      <c r="C191" s="19" t="s">
        <v>524</v>
      </c>
    </row>
    <row r="192" spans="2:3" ht="20" customHeight="1" x14ac:dyDescent="0.15">
      <c r="B192" s="1" t="s">
        <v>173</v>
      </c>
      <c r="C192" s="19" t="s">
        <v>525</v>
      </c>
    </row>
    <row r="193" spans="2:3" ht="20" customHeight="1" x14ac:dyDescent="0.15">
      <c r="B193" s="1" t="s">
        <v>294</v>
      </c>
      <c r="C193" s="19" t="s">
        <v>526</v>
      </c>
    </row>
    <row r="194" spans="2:3" ht="20" customHeight="1" x14ac:dyDescent="0.15">
      <c r="B194" s="1" t="s">
        <v>382</v>
      </c>
      <c r="C194" s="19" t="s">
        <v>527</v>
      </c>
    </row>
    <row r="195" spans="2:3" ht="20" customHeight="1" x14ac:dyDescent="0.15">
      <c r="B195" s="1" t="s">
        <v>305</v>
      </c>
      <c r="C195" s="19" t="s">
        <v>528</v>
      </c>
    </row>
    <row r="196" spans="2:3" ht="20" customHeight="1" x14ac:dyDescent="0.15">
      <c r="B196" s="1" t="s">
        <v>288</v>
      </c>
      <c r="C196" s="19" t="s">
        <v>529</v>
      </c>
    </row>
    <row r="197" spans="2:3" ht="20" customHeight="1" x14ac:dyDescent="0.15">
      <c r="B197" s="1" t="s">
        <v>387</v>
      </c>
      <c r="C197" s="19" t="s">
        <v>530</v>
      </c>
    </row>
    <row r="198" spans="2:3" ht="20" customHeight="1" x14ac:dyDescent="0.15">
      <c r="B198" s="1" t="s">
        <v>381</v>
      </c>
      <c r="C198" s="19" t="s">
        <v>531</v>
      </c>
    </row>
    <row r="199" spans="2:3" ht="20" customHeight="1" x14ac:dyDescent="0.15">
      <c r="B199" s="1" t="s">
        <v>282</v>
      </c>
      <c r="C199" s="19" t="s">
        <v>532</v>
      </c>
    </row>
    <row r="200" spans="2:3" ht="20" customHeight="1" x14ac:dyDescent="0.15">
      <c r="B200" s="1" t="s">
        <v>224</v>
      </c>
      <c r="C200" s="19" t="s">
        <v>533</v>
      </c>
    </row>
    <row r="201" spans="2:3" ht="20" customHeight="1" x14ac:dyDescent="0.15">
      <c r="B201" s="1" t="s">
        <v>202</v>
      </c>
      <c r="C201" s="19" t="s">
        <v>534</v>
      </c>
    </row>
    <row r="202" spans="2:3" ht="20" customHeight="1" x14ac:dyDescent="0.15">
      <c r="B202" s="1" t="s">
        <v>406</v>
      </c>
      <c r="C202" s="19" t="s">
        <v>535</v>
      </c>
    </row>
    <row r="203" spans="2:3" ht="20" customHeight="1" x14ac:dyDescent="0.15">
      <c r="B203" s="1" t="s">
        <v>174</v>
      </c>
      <c r="C203" s="19" t="s">
        <v>536</v>
      </c>
    </row>
    <row r="204" spans="2:3" ht="20" customHeight="1" x14ac:dyDescent="0.15">
      <c r="B204" s="1" t="s">
        <v>293</v>
      </c>
      <c r="C204" s="19" t="s">
        <v>537</v>
      </c>
    </row>
    <row r="205" spans="2:3" ht="20" customHeight="1" x14ac:dyDescent="0.15">
      <c r="B205" s="1" t="s">
        <v>352</v>
      </c>
      <c r="C205" s="19" t="s">
        <v>538</v>
      </c>
    </row>
    <row r="206" spans="2:3" ht="20" customHeight="1" x14ac:dyDescent="0.15">
      <c r="B206" s="1" t="s">
        <v>205</v>
      </c>
      <c r="C206" s="19" t="s">
        <v>539</v>
      </c>
    </row>
    <row r="207" spans="2:3" ht="20" customHeight="1" x14ac:dyDescent="0.15">
      <c r="B207" s="1" t="s">
        <v>308</v>
      </c>
      <c r="C207" s="19" t="s">
        <v>540</v>
      </c>
    </row>
    <row r="208" spans="2:3" ht="20" customHeight="1" x14ac:dyDescent="0.15">
      <c r="B208" s="1" t="s">
        <v>389</v>
      </c>
      <c r="C208" s="19" t="s">
        <v>541</v>
      </c>
    </row>
    <row r="209" spans="2:3" ht="20" customHeight="1" x14ac:dyDescent="0.15">
      <c r="B209" s="1" t="s">
        <v>399</v>
      </c>
      <c r="C209" s="19" t="s">
        <v>542</v>
      </c>
    </row>
    <row r="210" spans="2:3" ht="20" customHeight="1" x14ac:dyDescent="0.15">
      <c r="B210" s="1" t="s">
        <v>400</v>
      </c>
      <c r="C210" s="19" t="s">
        <v>543</v>
      </c>
    </row>
    <row r="211" spans="2:3" ht="20" customHeight="1" x14ac:dyDescent="0.15">
      <c r="B211" s="1" t="s">
        <v>367</v>
      </c>
      <c r="C211" s="19" t="s">
        <v>544</v>
      </c>
    </row>
    <row r="212" spans="2:3" ht="20" customHeight="1" x14ac:dyDescent="0.15">
      <c r="B212" s="1" t="s">
        <v>274</v>
      </c>
      <c r="C212" s="19" t="s">
        <v>545</v>
      </c>
    </row>
    <row r="213" spans="2:3" ht="20" customHeight="1" x14ac:dyDescent="0.15">
      <c r="B213" s="1" t="s">
        <v>239</v>
      </c>
      <c r="C213" s="19" t="s">
        <v>546</v>
      </c>
    </row>
    <row r="214" spans="2:3" ht="20" customHeight="1" x14ac:dyDescent="0.15">
      <c r="B214" s="1" t="s">
        <v>341</v>
      </c>
      <c r="C214" s="19" t="s">
        <v>547</v>
      </c>
    </row>
    <row r="215" spans="2:3" ht="20" customHeight="1" x14ac:dyDescent="0.15">
      <c r="B215" s="1" t="s">
        <v>413</v>
      </c>
      <c r="C215" s="19" t="s">
        <v>548</v>
      </c>
    </row>
    <row r="216" spans="2:3" ht="20" customHeight="1" x14ac:dyDescent="0.15">
      <c r="B216" s="1" t="s">
        <v>411</v>
      </c>
      <c r="C216" s="19" t="s">
        <v>549</v>
      </c>
    </row>
    <row r="217" spans="2:3" ht="20" customHeight="1" x14ac:dyDescent="0.15">
      <c r="B217" s="1" t="s">
        <v>412</v>
      </c>
      <c r="C217" s="19" t="s">
        <v>550</v>
      </c>
    </row>
    <row r="218" spans="2:3" ht="20" customHeight="1" x14ac:dyDescent="0.15">
      <c r="B218" s="1" t="s">
        <v>354</v>
      </c>
      <c r="C218" s="19" t="s">
        <v>551</v>
      </c>
    </row>
    <row r="219" spans="2:3" ht="20" customHeight="1" x14ac:dyDescent="0.15">
      <c r="B219" s="1" t="s">
        <v>366</v>
      </c>
      <c r="C219" s="19" t="s">
        <v>552</v>
      </c>
    </row>
    <row r="220" spans="2:3" ht="20" customHeight="1" x14ac:dyDescent="0.15">
      <c r="B220" s="1" t="s">
        <v>159</v>
      </c>
      <c r="C220" s="19" t="s">
        <v>553</v>
      </c>
    </row>
    <row r="221" spans="2:3" ht="20" customHeight="1" x14ac:dyDescent="0.15">
      <c r="B221" s="1" t="s">
        <v>320</v>
      </c>
      <c r="C221" s="19" t="s">
        <v>554</v>
      </c>
    </row>
    <row r="222" spans="2:3" ht="20" customHeight="1" x14ac:dyDescent="0.15">
      <c r="B222" s="1" t="s">
        <v>390</v>
      </c>
      <c r="C222" s="19" t="s">
        <v>555</v>
      </c>
    </row>
    <row r="223" spans="2:3" ht="20" customHeight="1" x14ac:dyDescent="0.15">
      <c r="B223" s="1" t="s">
        <v>210</v>
      </c>
      <c r="C223" s="19" t="s">
        <v>556</v>
      </c>
    </row>
    <row r="224" spans="2:3" ht="20" customHeight="1" x14ac:dyDescent="0.15">
      <c r="B224" s="1" t="s">
        <v>301</v>
      </c>
      <c r="C224" s="19" t="s">
        <v>118</v>
      </c>
    </row>
    <row r="225" spans="2:3" ht="20" customHeight="1" x14ac:dyDescent="0.15">
      <c r="B225" s="1" t="s">
        <v>148</v>
      </c>
      <c r="C225" s="19" t="s">
        <v>557</v>
      </c>
    </row>
    <row r="226" spans="2:3" ht="20" customHeight="1" x14ac:dyDescent="0.15">
      <c r="B226" s="1" t="s">
        <v>291</v>
      </c>
      <c r="C226" s="19" t="s">
        <v>558</v>
      </c>
    </row>
    <row r="227" spans="2:3" ht="20" customHeight="1" x14ac:dyDescent="0.15">
      <c r="B227" s="1" t="s">
        <v>292</v>
      </c>
      <c r="C227" s="19" t="s">
        <v>559</v>
      </c>
    </row>
    <row r="228" spans="2:3" ht="20" customHeight="1" x14ac:dyDescent="0.15">
      <c r="B228" s="1" t="s">
        <v>385</v>
      </c>
    </row>
    <row r="229" spans="2:3" ht="20" customHeight="1" x14ac:dyDescent="0.15">
      <c r="B229" s="1" t="s">
        <v>184</v>
      </c>
    </row>
    <row r="230" spans="2:3" ht="20" customHeight="1" x14ac:dyDescent="0.15">
      <c r="B230" s="1" t="s">
        <v>141</v>
      </c>
    </row>
    <row r="231" spans="2:3" ht="20" customHeight="1" x14ac:dyDescent="0.15">
      <c r="B231" s="1" t="s">
        <v>321</v>
      </c>
    </row>
    <row r="232" spans="2:3" ht="20" customHeight="1" x14ac:dyDescent="0.15">
      <c r="B232" s="1" t="s">
        <v>155</v>
      </c>
    </row>
    <row r="233" spans="2:3" ht="20" customHeight="1" x14ac:dyDescent="0.15">
      <c r="B233" s="1" t="s">
        <v>261</v>
      </c>
    </row>
    <row r="234" spans="2:3" ht="20" customHeight="1" x14ac:dyDescent="0.15">
      <c r="B234" s="1" t="s">
        <v>330</v>
      </c>
    </row>
    <row r="235" spans="2:3" ht="20" customHeight="1" x14ac:dyDescent="0.15">
      <c r="B235" s="1" t="s">
        <v>276</v>
      </c>
    </row>
    <row r="236" spans="2:3" ht="20" customHeight="1" x14ac:dyDescent="0.15">
      <c r="B236" s="1" t="s">
        <v>142</v>
      </c>
    </row>
    <row r="237" spans="2:3" ht="20" customHeight="1" x14ac:dyDescent="0.15">
      <c r="B237" s="1" t="s">
        <v>209</v>
      </c>
    </row>
    <row r="238" spans="2:3" ht="20" customHeight="1" x14ac:dyDescent="0.15">
      <c r="B238" s="1" t="s">
        <v>160</v>
      </c>
    </row>
    <row r="239" spans="2:3" ht="20" customHeight="1" x14ac:dyDescent="0.15">
      <c r="B239" s="1" t="s">
        <v>201</v>
      </c>
    </row>
    <row r="240" spans="2:3" ht="20" customHeight="1" x14ac:dyDescent="0.15">
      <c r="B240" s="1" t="s">
        <v>225</v>
      </c>
    </row>
    <row r="241" spans="2:2" ht="20" customHeight="1" x14ac:dyDescent="0.15">
      <c r="B241" s="1" t="s">
        <v>391</v>
      </c>
    </row>
    <row r="242" spans="2:2" ht="20" customHeight="1" x14ac:dyDescent="0.15">
      <c r="B242" s="1" t="s">
        <v>156</v>
      </c>
    </row>
    <row r="243" spans="2:2" ht="20" customHeight="1" x14ac:dyDescent="0.15">
      <c r="B243" s="1" t="s">
        <v>394</v>
      </c>
    </row>
    <row r="244" spans="2:2" ht="20" customHeight="1" x14ac:dyDescent="0.15">
      <c r="B244" s="1" t="s">
        <v>379</v>
      </c>
    </row>
    <row r="245" spans="2:2" ht="20" customHeight="1" x14ac:dyDescent="0.15">
      <c r="B245" s="1" t="s">
        <v>226</v>
      </c>
    </row>
    <row r="246" spans="2:2" ht="20" customHeight="1" x14ac:dyDescent="0.15">
      <c r="B246" s="1" t="s">
        <v>334</v>
      </c>
    </row>
    <row r="247" spans="2:2" ht="20" customHeight="1" x14ac:dyDescent="0.15">
      <c r="B247" s="1" t="s">
        <v>227</v>
      </c>
    </row>
    <row r="248" spans="2:2" ht="20" customHeight="1" x14ac:dyDescent="0.15">
      <c r="B248" s="1" t="s">
        <v>228</v>
      </c>
    </row>
    <row r="249" spans="2:2" ht="20" customHeight="1" x14ac:dyDescent="0.15">
      <c r="B249" s="1" t="s">
        <v>323</v>
      </c>
    </row>
    <row r="250" spans="2:2" ht="20" customHeight="1" x14ac:dyDescent="0.15">
      <c r="B250" s="1" t="s">
        <v>324</v>
      </c>
    </row>
    <row r="251" spans="2:2" ht="20" customHeight="1" x14ac:dyDescent="0.15">
      <c r="B251" s="1" t="s">
        <v>339</v>
      </c>
    </row>
    <row r="252" spans="2:2" ht="20" customHeight="1" x14ac:dyDescent="0.15">
      <c r="B252" s="1" t="s">
        <v>277</v>
      </c>
    </row>
    <row r="253" spans="2:2" ht="20" customHeight="1" x14ac:dyDescent="0.15">
      <c r="B253" s="1" t="s">
        <v>197</v>
      </c>
    </row>
    <row r="254" spans="2:2" ht="20" customHeight="1" x14ac:dyDescent="0.15">
      <c r="B254" s="1" t="s">
        <v>338</v>
      </c>
    </row>
    <row r="255" spans="2:2" ht="20" customHeight="1" x14ac:dyDescent="0.15">
      <c r="B255" s="1" t="s">
        <v>185</v>
      </c>
    </row>
    <row r="256" spans="2:2" ht="20" customHeight="1" x14ac:dyDescent="0.15">
      <c r="B256" s="1" t="s">
        <v>416</v>
      </c>
    </row>
    <row r="257" spans="2:2" ht="20" customHeight="1" x14ac:dyDescent="0.15">
      <c r="B257" s="1" t="s">
        <v>360</v>
      </c>
    </row>
    <row r="258" spans="2:2" ht="20" customHeight="1" x14ac:dyDescent="0.15">
      <c r="B258" s="1" t="s">
        <v>373</v>
      </c>
    </row>
    <row r="259" spans="2:2" ht="20" customHeight="1" x14ac:dyDescent="0.15">
      <c r="B259" s="1" t="s">
        <v>332</v>
      </c>
    </row>
    <row r="260" spans="2:2" ht="20" customHeight="1" x14ac:dyDescent="0.15">
      <c r="B260" s="1" t="s">
        <v>358</v>
      </c>
    </row>
    <row r="261" spans="2:2" ht="20" customHeight="1" x14ac:dyDescent="0.15">
      <c r="B261" s="1" t="s">
        <v>149</v>
      </c>
    </row>
    <row r="262" spans="2:2" ht="20" customHeight="1" x14ac:dyDescent="0.15">
      <c r="B262" s="1" t="s">
        <v>404</v>
      </c>
    </row>
    <row r="263" spans="2:2" ht="20" customHeight="1" x14ac:dyDescent="0.15">
      <c r="B263" s="1" t="s">
        <v>271</v>
      </c>
    </row>
    <row r="264" spans="2:2" ht="20" customHeight="1" x14ac:dyDescent="0.15">
      <c r="B264" s="1" t="s">
        <v>235</v>
      </c>
    </row>
    <row r="265" spans="2:2" ht="20" customHeight="1" x14ac:dyDescent="0.15">
      <c r="B265" s="1" t="s">
        <v>386</v>
      </c>
    </row>
    <row r="266" spans="2:2" ht="20" customHeight="1" x14ac:dyDescent="0.15">
      <c r="B266" s="1" t="s">
        <v>396</v>
      </c>
    </row>
    <row r="267" spans="2:2" ht="20" customHeight="1" x14ac:dyDescent="0.15">
      <c r="B267" s="1" t="s">
        <v>257</v>
      </c>
    </row>
    <row r="268" spans="2:2" ht="20" customHeight="1" x14ac:dyDescent="0.15">
      <c r="B268" s="1" t="s">
        <v>244</v>
      </c>
    </row>
    <row r="269" spans="2:2" ht="20" customHeight="1" x14ac:dyDescent="0.15">
      <c r="B269" s="1" t="s">
        <v>377</v>
      </c>
    </row>
    <row r="270" spans="2:2" ht="20" customHeight="1" x14ac:dyDescent="0.15">
      <c r="B270" s="1" t="s">
        <v>329</v>
      </c>
    </row>
    <row r="271" spans="2:2" ht="20" customHeight="1" x14ac:dyDescent="0.15">
      <c r="B271" s="1" t="s">
        <v>369</v>
      </c>
    </row>
    <row r="272" spans="2:2" ht="20" customHeight="1" x14ac:dyDescent="0.15">
      <c r="B272" s="1" t="s">
        <v>165</v>
      </c>
    </row>
    <row r="273" spans="2:2" ht="20" customHeight="1" x14ac:dyDescent="0.15">
      <c r="B273" s="1" t="s">
        <v>246</v>
      </c>
    </row>
    <row r="274" spans="2:2" ht="20" customHeight="1" x14ac:dyDescent="0.15">
      <c r="B274" s="1" t="s">
        <v>254</v>
      </c>
    </row>
    <row r="275" spans="2:2" ht="20" customHeight="1" x14ac:dyDescent="0.15">
      <c r="B275" s="1" t="s">
        <v>188</v>
      </c>
    </row>
    <row r="276" spans="2:2" ht="20" customHeight="1" x14ac:dyDescent="0.15">
      <c r="B276" s="1" t="s">
        <v>166</v>
      </c>
    </row>
    <row r="277" spans="2:2" ht="20" customHeight="1" x14ac:dyDescent="0.15">
      <c r="B277" s="1" t="s">
        <v>236</v>
      </c>
    </row>
    <row r="278" spans="2:2" ht="20" customHeight="1" x14ac:dyDescent="0.15">
      <c r="B278" s="1" t="s">
        <v>287</v>
      </c>
    </row>
    <row r="279" spans="2:2" ht="20" customHeight="1" x14ac:dyDescent="0.15">
      <c r="B279" s="1" t="s">
        <v>265</v>
      </c>
    </row>
    <row r="280" spans="2:2" ht="20" customHeight="1" x14ac:dyDescent="0.15">
      <c r="B280" s="1" t="s">
        <v>398</v>
      </c>
    </row>
    <row r="281" spans="2:2" ht="20" customHeight="1" x14ac:dyDescent="0.15">
      <c r="B281" s="1" t="s">
        <v>311</v>
      </c>
    </row>
    <row r="282" spans="2:2" ht="20" customHeight="1" x14ac:dyDescent="0.15">
      <c r="B282" s="1" t="s">
        <v>286</v>
      </c>
    </row>
    <row r="283" spans="2:2" ht="20" customHeight="1" x14ac:dyDescent="0.15">
      <c r="B283" s="1" t="s">
        <v>297</v>
      </c>
    </row>
    <row r="284" spans="2:2" ht="20" customHeight="1" x14ac:dyDescent="0.15">
      <c r="B284" s="1" t="s">
        <v>241</v>
      </c>
    </row>
    <row r="285" spans="2:2" ht="20" customHeight="1" x14ac:dyDescent="0.15">
      <c r="B285" s="1" t="s">
        <v>392</v>
      </c>
    </row>
    <row r="286" spans="2:2" ht="20" customHeight="1" x14ac:dyDescent="0.15">
      <c r="B286" s="1" t="s">
        <v>296</v>
      </c>
    </row>
    <row r="287" spans="2:2" ht="20" customHeight="1" x14ac:dyDescent="0.15">
      <c r="B287" s="1" t="s">
        <v>153</v>
      </c>
    </row>
    <row r="288" spans="2:2" ht="20" customHeight="1" x14ac:dyDescent="0.15">
      <c r="B288" s="1" t="s">
        <v>315</v>
      </c>
    </row>
    <row r="289" spans="2:2" ht="20" customHeight="1" x14ac:dyDescent="0.15">
      <c r="B289" s="1" t="s">
        <v>189</v>
      </c>
    </row>
    <row r="290" spans="2:2" ht="20" customHeight="1" x14ac:dyDescent="0.15">
      <c r="B290" s="1" t="s">
        <v>124</v>
      </c>
    </row>
    <row r="291" spans="2:2" ht="20" customHeight="1" x14ac:dyDescent="0.15">
      <c r="B291" s="1" t="s">
        <v>309</v>
      </c>
    </row>
    <row r="292" spans="2:2" ht="20" customHeight="1" x14ac:dyDescent="0.15">
      <c r="B292" s="1" t="s">
        <v>312</v>
      </c>
    </row>
    <row r="293" spans="2:2" ht="20" customHeight="1" x14ac:dyDescent="0.15">
      <c r="B293" s="1" t="s">
        <v>313</v>
      </c>
    </row>
    <row r="294" spans="2:2" ht="20" customHeight="1" x14ac:dyDescent="0.15">
      <c r="B294" s="1" t="s">
        <v>314</v>
      </c>
    </row>
    <row r="295" spans="2:2" ht="20" customHeight="1" x14ac:dyDescent="0.15">
      <c r="B295" s="1" t="s">
        <v>325</v>
      </c>
    </row>
    <row r="296" spans="2:2" ht="20" customHeight="1" x14ac:dyDescent="0.15">
      <c r="B296" s="1" t="s">
        <v>405</v>
      </c>
    </row>
    <row r="297" spans="2:2" ht="20" customHeight="1" x14ac:dyDescent="0.15">
      <c r="B297" s="1" t="s">
        <v>283</v>
      </c>
    </row>
    <row r="298" spans="2:2" ht="20" customHeight="1" x14ac:dyDescent="0.15">
      <c r="B298" s="1" t="s">
        <v>237</v>
      </c>
    </row>
    <row r="299" spans="2:2" ht="20" customHeight="1" x14ac:dyDescent="0.15">
      <c r="B299" s="1" t="s">
        <v>190</v>
      </c>
    </row>
    <row r="300" spans="2:2" ht="20" customHeight="1" x14ac:dyDescent="0.15">
      <c r="B300" s="1" t="s">
        <v>268</v>
      </c>
    </row>
  </sheetData>
  <mergeCells count="1">
    <mergeCell ref="A1:H1"/>
  </mergeCells>
  <dataValidations count="4">
    <dataValidation type="list" allowBlank="1" showInputMessage="1" showErrorMessage="1" sqref="B4:B6" xr:uid="{00000000-0002-0000-0100-000000000000}">
      <formula1>",MIBR,PILM,BCS"</formula1>
    </dataValidation>
    <dataValidation type="list" allowBlank="1" showInputMessage="1" showErrorMessage="1" sqref="D3:D91" xr:uid="{00000000-0002-0000-0100-000002000000}">
      <formula1>",AA: Bldg 33 hangar,AA: Bldg 31 high bay,AA: Bldg 33 Gelb Lab,AA: Bldg 33 Gelb machine shop,AA: Bldg 31 wind tunnel room (31-128),AA: Bldg 35 blast chamber,AA: Bldg 31 BeaverWorks space,BIO/BE/CEHS/KI: Bioinformatics/BioIT Core Facility"</formula1>
    </dataValidation>
    <dataValidation type="list" allowBlank="1" showInputMessage="1" showErrorMessage="1" sqref="E4:E9" xr:uid="{00000000-0002-0000-0100-000003000000}">
      <formula1>",Walk,Drive own vehicle,Bike,MBTA,Taxi/Uber/Lyft,other"</formula1>
    </dataValidation>
    <dataValidation type="list" allowBlank="1" showInputMessage="1" showErrorMessage="1" sqref="F4:F28 H4:H28 G5:G28" xr:uid="{00000000-0002-0000-0100-000004000000}">
      <formula1>",12 AM,1 AM,2 AM,3 AM,4 AM,5 AM,6 AM,7 AM,8 AM,9 AM,10 AM,11 AM,12 PM,1 PM,2 PM,3 PM,4 PM,5 PM,6 PM,7 PM,8 PM,9 PM,10 PM,11 PM,varies"</formula1>
    </dataValidation>
  </dataValidation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RR2 PI Exercise B</vt:lpstr>
      <vt:lpstr>List of Core Facilities</vt:lpstr>
      <vt:lpstr>Dropdowns</vt:lpstr>
    </vt:vector>
  </TitlesOfParts>
  <Manager/>
  <Company>MIT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Research Ramp Up Phase 2 Exercise B Spreadsheet</dc:title>
  <dc:subject>Research Ramp Up Phase 2 Exercise B Spreadsheet</dc:subject>
  <dc:creator>Vasilena Gocheva</dc:creator>
  <cp:keywords>research, phase 2</cp:keywords>
  <dc:description/>
  <cp:lastModifiedBy>Microsoft Office User</cp:lastModifiedBy>
  <dcterms:created xsi:type="dcterms:W3CDTF">2020-05-20T16:20:06Z</dcterms:created>
  <dcterms:modified xsi:type="dcterms:W3CDTF">2020-07-16T20:33:38Z</dcterms:modified>
  <cp:category/>
</cp:coreProperties>
</file>